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tothm\Desktop\"/>
    </mc:Choice>
  </mc:AlternateContent>
  <xr:revisionPtr revIDLastSave="0" documentId="13_ncr:1_{BEE82E56-B4B2-479B-8092-352BEA70A044}" xr6:coauthVersionLast="47" xr6:coauthVersionMax="47" xr10:uidLastSave="{00000000-0000-0000-0000-000000000000}"/>
  <bookViews>
    <workbookView xWindow="-108" yWindow="-108" windowWidth="23256" windowHeight="12576" firstSheet="1" activeTab="8" xr2:uid="{00000000-000D-0000-FFFF-FFFF00000000}"/>
  </bookViews>
  <sheets>
    <sheet name="Infó" sheetId="11" r:id="rId1"/>
    <sheet name="Input" sheetId="17" r:id="rId2"/>
    <sheet name="Árbevétel" sheetId="15" r:id="rId3"/>
    <sheet name="Bérek" sheetId="3" r:id="rId4"/>
    <sheet name="Opex &amp; Capex" sheetId="4" r:id="rId5"/>
    <sheet name="Eredménykimutatás" sheetId="12" r:id="rId6"/>
    <sheet name="Cash flow kimutatás" sheetId="14" r:id="rId7"/>
    <sheet name="Mérleg " sheetId="13" r:id="rId8"/>
    <sheet name="Dashboard" sheetId="10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14" roundtripDataSignature="AMtx7mhefCsRDFHLlQdZbmwznHcPj388KA=="/>
    </ext>
  </extLst>
</workbook>
</file>

<file path=xl/calcChain.xml><?xml version="1.0" encoding="utf-8"?>
<calcChain xmlns="http://schemas.openxmlformats.org/spreadsheetml/2006/main">
  <c r="D7" i="12" l="1"/>
  <c r="AJ45" i="4" l="1"/>
  <c r="AI45" i="4"/>
  <c r="AH45" i="4"/>
  <c r="AG45" i="4"/>
  <c r="AF45" i="4"/>
  <c r="AE45" i="4"/>
  <c r="AD45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L101" i="17" l="1"/>
  <c r="Z8" i="3" l="1"/>
  <c r="AA8" i="3"/>
  <c r="AB8" i="3"/>
  <c r="AC8" i="3"/>
  <c r="AD8" i="3"/>
  <c r="AE8" i="3"/>
  <c r="AF8" i="3"/>
  <c r="AG8" i="3"/>
  <c r="AH8" i="3"/>
  <c r="AI8" i="3"/>
  <c r="AJ8" i="3"/>
  <c r="Y8" i="3"/>
  <c r="M8" i="3"/>
  <c r="N8" i="3"/>
  <c r="O8" i="3"/>
  <c r="P8" i="3"/>
  <c r="Q8" i="3"/>
  <c r="R8" i="3"/>
  <c r="S8" i="3"/>
  <c r="T8" i="3"/>
  <c r="U8" i="3"/>
  <c r="V8" i="3"/>
  <c r="W8" i="3"/>
  <c r="L8" i="3"/>
  <c r="E8" i="3"/>
  <c r="F8" i="3"/>
  <c r="G8" i="3"/>
  <c r="H8" i="3"/>
  <c r="I8" i="3"/>
  <c r="J8" i="3"/>
  <c r="D8" i="3"/>
  <c r="L66" i="17"/>
  <c r="D9" i="3"/>
  <c r="L9" i="3"/>
  <c r="AK8" i="3" l="1"/>
  <c r="X8" i="3"/>
  <c r="K8" i="3"/>
  <c r="K44" i="4" l="1"/>
  <c r="K46" i="4" s="1"/>
  <c r="L44" i="4"/>
  <c r="L46" i="4" s="1"/>
  <c r="M44" i="4"/>
  <c r="M46" i="4" s="1"/>
  <c r="N44" i="4"/>
  <c r="N46" i="4" s="1"/>
  <c r="O44" i="4"/>
  <c r="O46" i="4" s="1"/>
  <c r="P44" i="4"/>
  <c r="P46" i="4" s="1"/>
  <c r="Q44" i="4"/>
  <c r="Q46" i="4" s="1"/>
  <c r="R44" i="4"/>
  <c r="R46" i="4" s="1"/>
  <c r="S44" i="4"/>
  <c r="S46" i="4" s="1"/>
  <c r="T44" i="4"/>
  <c r="T46" i="4" s="1"/>
  <c r="U44" i="4"/>
  <c r="U46" i="4" s="1"/>
  <c r="V44" i="4"/>
  <c r="V46" i="4" s="1"/>
  <c r="X44" i="4"/>
  <c r="X46" i="4" s="1"/>
  <c r="Y44" i="4"/>
  <c r="Y46" i="4" s="1"/>
  <c r="Z44" i="4"/>
  <c r="Z46" i="4" s="1"/>
  <c r="AA44" i="4"/>
  <c r="AA46" i="4" s="1"/>
  <c r="AB44" i="4"/>
  <c r="AB46" i="4" s="1"/>
  <c r="AC44" i="4"/>
  <c r="AC46" i="4" s="1"/>
  <c r="AD44" i="4"/>
  <c r="AD46" i="4" s="1"/>
  <c r="AE44" i="4"/>
  <c r="AE46" i="4" s="1"/>
  <c r="AF44" i="4"/>
  <c r="AF46" i="4" s="1"/>
  <c r="AG44" i="4"/>
  <c r="AG46" i="4" s="1"/>
  <c r="AH44" i="4"/>
  <c r="AH46" i="4" s="1"/>
  <c r="AI44" i="4"/>
  <c r="AI46" i="4" s="1"/>
  <c r="D44" i="4"/>
  <c r="D46" i="4" s="1"/>
  <c r="E44" i="4"/>
  <c r="E46" i="4" s="1"/>
  <c r="F44" i="4"/>
  <c r="F46" i="4" s="1"/>
  <c r="G44" i="4"/>
  <c r="G46" i="4" s="1"/>
  <c r="H44" i="4"/>
  <c r="H46" i="4" s="1"/>
  <c r="I44" i="4"/>
  <c r="I46" i="4" s="1"/>
  <c r="C44" i="4"/>
  <c r="C46" i="4" s="1"/>
  <c r="AL101" i="17"/>
  <c r="AL102" i="17" s="1"/>
  <c r="Y101" i="17"/>
  <c r="W44" i="4" s="1"/>
  <c r="W46" i="4" s="1"/>
  <c r="J102" i="17"/>
  <c r="I102" i="17"/>
  <c r="J44" i="4"/>
  <c r="J46" i="4" s="1"/>
  <c r="F102" i="17"/>
  <c r="G102" i="17"/>
  <c r="H102" i="17"/>
  <c r="M102" i="17"/>
  <c r="N102" i="17"/>
  <c r="O102" i="17"/>
  <c r="P102" i="17"/>
  <c r="Q102" i="17"/>
  <c r="R102" i="17"/>
  <c r="S102" i="17"/>
  <c r="T102" i="17"/>
  <c r="U102" i="17"/>
  <c r="V102" i="17"/>
  <c r="W102" i="17"/>
  <c r="X102" i="17"/>
  <c r="Z102" i="17"/>
  <c r="AA102" i="17"/>
  <c r="AB102" i="17"/>
  <c r="AC102" i="17"/>
  <c r="AD102" i="17"/>
  <c r="AE102" i="17"/>
  <c r="AF102" i="17"/>
  <c r="AG102" i="17"/>
  <c r="AH102" i="17"/>
  <c r="AI102" i="17"/>
  <c r="AJ102" i="17"/>
  <c r="AK102" i="17"/>
  <c r="E102" i="17"/>
  <c r="L102" i="17" s="1"/>
  <c r="AJ44" i="4" l="1"/>
  <c r="AJ46" i="4" s="1"/>
  <c r="Y102" i="17"/>
  <c r="AK26" i="13" l="1"/>
  <c r="X26" i="13"/>
  <c r="K26" i="13"/>
  <c r="AK24" i="13"/>
  <c r="X24" i="13"/>
  <c r="K24" i="13"/>
  <c r="D23" i="13"/>
  <c r="E23" i="13" s="1"/>
  <c r="F23" i="13" s="1"/>
  <c r="G23" i="13" s="1"/>
  <c r="H23" i="13" s="1"/>
  <c r="E29" i="13"/>
  <c r="F29" i="13"/>
  <c r="G29" i="13"/>
  <c r="H29" i="13"/>
  <c r="I29" i="13"/>
  <c r="J29" i="13"/>
  <c r="K29" i="13"/>
  <c r="L29" i="13"/>
  <c r="M29" i="13"/>
  <c r="N29" i="13"/>
  <c r="O29" i="13"/>
  <c r="P29" i="13"/>
  <c r="Q29" i="13"/>
  <c r="R29" i="13"/>
  <c r="S29" i="13"/>
  <c r="T29" i="13"/>
  <c r="U29" i="13"/>
  <c r="V29" i="13"/>
  <c r="W29" i="13"/>
  <c r="X29" i="13"/>
  <c r="Y29" i="13"/>
  <c r="Z29" i="13"/>
  <c r="AA29" i="13"/>
  <c r="AB29" i="13"/>
  <c r="AC29" i="13"/>
  <c r="AD29" i="13"/>
  <c r="AE29" i="13"/>
  <c r="AF29" i="13"/>
  <c r="AG29" i="13"/>
  <c r="AH29" i="13"/>
  <c r="AI29" i="13"/>
  <c r="AJ29" i="13"/>
  <c r="AK29" i="13"/>
  <c r="D29" i="13"/>
  <c r="I23" i="13" l="1"/>
  <c r="J23" i="13" l="1"/>
  <c r="K23" i="13" s="1"/>
  <c r="L23" i="13" s="1"/>
  <c r="M23" i="13" l="1"/>
  <c r="N23" i="13" l="1"/>
  <c r="O23" i="13" l="1"/>
  <c r="P23" i="13" l="1"/>
  <c r="Q23" i="13" l="1"/>
  <c r="R23" i="13" l="1"/>
  <c r="S23" i="13" l="1"/>
  <c r="T23" i="13" l="1"/>
  <c r="U23" i="13" l="1"/>
  <c r="V23" i="13" l="1"/>
  <c r="W23" i="13" l="1"/>
  <c r="X23" i="13" l="1"/>
  <c r="Y23" i="13" l="1"/>
  <c r="Z23" i="13" l="1"/>
  <c r="AA23" i="13" l="1"/>
  <c r="AB23" i="13" l="1"/>
  <c r="AC23" i="13" l="1"/>
  <c r="AD23" i="13" l="1"/>
  <c r="AE23" i="13" l="1"/>
  <c r="AF23" i="13" l="1"/>
  <c r="AG23" i="13" l="1"/>
  <c r="AH23" i="13" l="1"/>
  <c r="AI23" i="13" l="1"/>
  <c r="AJ23" i="13" l="1"/>
  <c r="AK23" i="13" l="1"/>
  <c r="AK15" i="13" l="1"/>
  <c r="AK16" i="13"/>
  <c r="AK14" i="13"/>
  <c r="X15" i="13"/>
  <c r="X16" i="13"/>
  <c r="X14" i="13"/>
  <c r="K15" i="13"/>
  <c r="K16" i="13"/>
  <c r="K14" i="13"/>
  <c r="AK11" i="13" l="1"/>
  <c r="X11" i="13"/>
  <c r="K11" i="13"/>
  <c r="E10" i="13" l="1"/>
  <c r="E8" i="13" s="1"/>
  <c r="F10" i="13"/>
  <c r="F8" i="13" s="1"/>
  <c r="G10" i="13"/>
  <c r="G8" i="13" s="1"/>
  <c r="H10" i="13"/>
  <c r="H8" i="13" s="1"/>
  <c r="I10" i="13"/>
  <c r="I8" i="13" s="1"/>
  <c r="J10" i="13"/>
  <c r="J8" i="13" s="1"/>
  <c r="K10" i="13"/>
  <c r="L10" i="13"/>
  <c r="L8" i="13" s="1"/>
  <c r="M10" i="13"/>
  <c r="M8" i="13" s="1"/>
  <c r="N10" i="13"/>
  <c r="N8" i="13" s="1"/>
  <c r="O10" i="13"/>
  <c r="O8" i="13" s="1"/>
  <c r="P10" i="13"/>
  <c r="P8" i="13" s="1"/>
  <c r="Q10" i="13"/>
  <c r="Q8" i="13" s="1"/>
  <c r="R10" i="13"/>
  <c r="R8" i="13" s="1"/>
  <c r="S10" i="13"/>
  <c r="S8" i="13" s="1"/>
  <c r="T10" i="13"/>
  <c r="T8" i="13" s="1"/>
  <c r="U10" i="13"/>
  <c r="U8" i="13" s="1"/>
  <c r="V10" i="13"/>
  <c r="V8" i="13" s="1"/>
  <c r="W10" i="13"/>
  <c r="W8" i="13" s="1"/>
  <c r="X10" i="13"/>
  <c r="Y10" i="13"/>
  <c r="Y8" i="13" s="1"/>
  <c r="Z10" i="13"/>
  <c r="Z8" i="13" s="1"/>
  <c r="AA10" i="13"/>
  <c r="AA8" i="13" s="1"/>
  <c r="AB10" i="13"/>
  <c r="AB8" i="13" s="1"/>
  <c r="AC10" i="13"/>
  <c r="AC8" i="13" s="1"/>
  <c r="AD10" i="13"/>
  <c r="AD8" i="13" s="1"/>
  <c r="AE10" i="13"/>
  <c r="AE8" i="13" s="1"/>
  <c r="AF10" i="13"/>
  <c r="AF8" i="13" s="1"/>
  <c r="AG10" i="13"/>
  <c r="AG8" i="13" s="1"/>
  <c r="AH10" i="13"/>
  <c r="AH8" i="13" s="1"/>
  <c r="AI10" i="13"/>
  <c r="AI8" i="13" s="1"/>
  <c r="AJ10" i="13"/>
  <c r="AJ8" i="13" s="1"/>
  <c r="AK10" i="13"/>
  <c r="D10" i="13"/>
  <c r="D8" i="13" s="1"/>
  <c r="AK9" i="13" l="1"/>
  <c r="AK8" i="13" s="1"/>
  <c r="X9" i="13"/>
  <c r="X8" i="13" s="1"/>
  <c r="K9" i="13"/>
  <c r="K8" i="13" s="1"/>
  <c r="X16" i="14" l="1"/>
  <c r="AK16" i="14"/>
  <c r="AK17" i="14" s="1"/>
  <c r="X17" i="14"/>
  <c r="K16" i="14"/>
  <c r="K17" i="14" s="1"/>
  <c r="E17" i="14"/>
  <c r="F17" i="14"/>
  <c r="G17" i="14"/>
  <c r="H17" i="14"/>
  <c r="I17" i="14"/>
  <c r="J17" i="14"/>
  <c r="L17" i="14"/>
  <c r="M17" i="14"/>
  <c r="N17" i="14"/>
  <c r="O17" i="14"/>
  <c r="P17" i="14"/>
  <c r="Q17" i="14"/>
  <c r="R17" i="14"/>
  <c r="S17" i="14"/>
  <c r="T17" i="14"/>
  <c r="U17" i="14"/>
  <c r="V17" i="14"/>
  <c r="W17" i="14"/>
  <c r="Y17" i="14"/>
  <c r="Z17" i="14"/>
  <c r="AA17" i="14"/>
  <c r="AB17" i="14"/>
  <c r="AC17" i="14"/>
  <c r="AD17" i="14"/>
  <c r="AE17" i="14"/>
  <c r="AF17" i="14"/>
  <c r="AG17" i="14"/>
  <c r="AH17" i="14"/>
  <c r="AI17" i="14"/>
  <c r="AJ17" i="14"/>
  <c r="D17" i="14"/>
  <c r="U15" i="14"/>
  <c r="E15" i="14"/>
  <c r="F15" i="14"/>
  <c r="G15" i="14"/>
  <c r="H15" i="14"/>
  <c r="I15" i="14"/>
  <c r="J15" i="14"/>
  <c r="K15" i="14"/>
  <c r="L15" i="14"/>
  <c r="M15" i="14"/>
  <c r="N15" i="14"/>
  <c r="O15" i="14"/>
  <c r="P15" i="14"/>
  <c r="Q15" i="14"/>
  <c r="R15" i="14"/>
  <c r="S15" i="14"/>
  <c r="T15" i="14"/>
  <c r="V15" i="14"/>
  <c r="W15" i="14"/>
  <c r="X15" i="14"/>
  <c r="Y15" i="14"/>
  <c r="Z15" i="14"/>
  <c r="AA15" i="14"/>
  <c r="AB15" i="14"/>
  <c r="AC15" i="14"/>
  <c r="AD15" i="14"/>
  <c r="AE15" i="14"/>
  <c r="AF15" i="14"/>
  <c r="AG15" i="14"/>
  <c r="AH15" i="14"/>
  <c r="AI15" i="14"/>
  <c r="AJ15" i="14"/>
  <c r="AK15" i="14"/>
  <c r="D15" i="14" l="1"/>
  <c r="I18" i="12" l="1"/>
  <c r="Y19" i="12" l="1"/>
  <c r="Z19" i="12"/>
  <c r="AA19" i="12"/>
  <c r="AB19" i="12"/>
  <c r="AC19" i="12"/>
  <c r="AD19" i="12"/>
  <c r="AE19" i="12"/>
  <c r="AF19" i="12"/>
  <c r="AG19" i="12"/>
  <c r="AH19" i="12"/>
  <c r="AI19" i="12"/>
  <c r="AJ19" i="12"/>
  <c r="E18" i="12"/>
  <c r="F18" i="12"/>
  <c r="G18" i="12"/>
  <c r="H18" i="12"/>
  <c r="J18" i="12"/>
  <c r="L17" i="12"/>
  <c r="M17" i="12"/>
  <c r="N17" i="12"/>
  <c r="O17" i="12"/>
  <c r="P17" i="12"/>
  <c r="Q17" i="12"/>
  <c r="R17" i="12"/>
  <c r="S17" i="12"/>
  <c r="T17" i="12"/>
  <c r="U17" i="12"/>
  <c r="V17" i="12"/>
  <c r="W17" i="12"/>
  <c r="Y17" i="12"/>
  <c r="Z17" i="12"/>
  <c r="AA17" i="12"/>
  <c r="AB17" i="12"/>
  <c r="AC17" i="12"/>
  <c r="AD17" i="12"/>
  <c r="AE17" i="12"/>
  <c r="AF17" i="12"/>
  <c r="AG17" i="12"/>
  <c r="AH17" i="12"/>
  <c r="AI17" i="12"/>
  <c r="AJ17" i="12"/>
  <c r="L15" i="12"/>
  <c r="M15" i="12"/>
  <c r="N15" i="12"/>
  <c r="O15" i="12"/>
  <c r="P15" i="12"/>
  <c r="Q15" i="12"/>
  <c r="R15" i="12"/>
  <c r="S15" i="12"/>
  <c r="T15" i="12"/>
  <c r="U15" i="12"/>
  <c r="V15" i="12"/>
  <c r="W15" i="12"/>
  <c r="Y15" i="12"/>
  <c r="Z15" i="12"/>
  <c r="AA15" i="12"/>
  <c r="AB15" i="12"/>
  <c r="AC15" i="12"/>
  <c r="AD15" i="12"/>
  <c r="AE15" i="12"/>
  <c r="AF15" i="12"/>
  <c r="AG15" i="12"/>
  <c r="AH15" i="12"/>
  <c r="AI15" i="12"/>
  <c r="AJ15" i="12"/>
  <c r="E14" i="12"/>
  <c r="F14" i="12"/>
  <c r="G14" i="12"/>
  <c r="H14" i="12"/>
  <c r="I14" i="12"/>
  <c r="J14" i="12"/>
  <c r="D18" i="12"/>
  <c r="D14" i="12"/>
  <c r="Z26" i="15"/>
  <c r="AA26" i="15"/>
  <c r="AA27" i="15" s="1"/>
  <c r="AA8" i="12" s="1"/>
  <c r="AA8" i="14" s="1"/>
  <c r="AB26" i="15"/>
  <c r="AB27" i="15" s="1"/>
  <c r="AB8" i="12" s="1"/>
  <c r="AB8" i="14" s="1"/>
  <c r="AC26" i="15"/>
  <c r="AC27" i="15" s="1"/>
  <c r="AC8" i="12" s="1"/>
  <c r="AC8" i="14" s="1"/>
  <c r="AD26" i="15"/>
  <c r="AD27" i="15" s="1"/>
  <c r="AD8" i="12" s="1"/>
  <c r="AD8" i="14" s="1"/>
  <c r="AE26" i="15"/>
  <c r="AE27" i="15" s="1"/>
  <c r="AE8" i="12" s="1"/>
  <c r="AE8" i="14" s="1"/>
  <c r="AF26" i="15"/>
  <c r="AF27" i="15" s="1"/>
  <c r="AF8" i="12" s="1"/>
  <c r="AF8" i="14" s="1"/>
  <c r="AG26" i="15"/>
  <c r="AG27" i="15" s="1"/>
  <c r="AG8" i="12" s="1"/>
  <c r="AG8" i="14" s="1"/>
  <c r="AH26" i="15"/>
  <c r="AI26" i="15"/>
  <c r="AI27" i="15" s="1"/>
  <c r="AI8" i="12" s="1"/>
  <c r="AI8" i="14" s="1"/>
  <c r="AJ26" i="15"/>
  <c r="AJ27" i="15" s="1"/>
  <c r="AJ8" i="12" s="1"/>
  <c r="AJ8" i="14" s="1"/>
  <c r="Y26" i="15"/>
  <c r="Y27" i="15" s="1"/>
  <c r="Y8" i="12" s="1"/>
  <c r="Y8" i="14" s="1"/>
  <c r="M26" i="15"/>
  <c r="M27" i="15" s="1"/>
  <c r="M8" i="12" s="1"/>
  <c r="M8" i="14" s="1"/>
  <c r="N26" i="15"/>
  <c r="N27" i="15" s="1"/>
  <c r="N8" i="12" s="1"/>
  <c r="N8" i="14" s="1"/>
  <c r="O26" i="15"/>
  <c r="O27" i="15" s="1"/>
  <c r="O8" i="12" s="1"/>
  <c r="O8" i="14" s="1"/>
  <c r="P26" i="15"/>
  <c r="P27" i="15" s="1"/>
  <c r="P8" i="12" s="1"/>
  <c r="P8" i="14" s="1"/>
  <c r="Q26" i="15"/>
  <c r="R26" i="15"/>
  <c r="R27" i="15" s="1"/>
  <c r="R8" i="12" s="1"/>
  <c r="R8" i="14" s="1"/>
  <c r="S26" i="15"/>
  <c r="S27" i="15" s="1"/>
  <c r="S8" i="12" s="1"/>
  <c r="S8" i="14" s="1"/>
  <c r="T26" i="15"/>
  <c r="T27" i="15" s="1"/>
  <c r="T8" i="12" s="1"/>
  <c r="T8" i="14" s="1"/>
  <c r="U26" i="15"/>
  <c r="U27" i="15" s="1"/>
  <c r="U8" i="12" s="1"/>
  <c r="U8" i="14" s="1"/>
  <c r="V26" i="15"/>
  <c r="V27" i="15" s="1"/>
  <c r="V8" i="12" s="1"/>
  <c r="V8" i="14" s="1"/>
  <c r="W26" i="15"/>
  <c r="W27" i="15" s="1"/>
  <c r="W8" i="12" s="1"/>
  <c r="W8" i="14" s="1"/>
  <c r="L26" i="15"/>
  <c r="L27" i="15" s="1"/>
  <c r="L8" i="12" s="1"/>
  <c r="L8" i="14" s="1"/>
  <c r="E26" i="15"/>
  <c r="E27" i="15" s="1"/>
  <c r="E8" i="12" s="1"/>
  <c r="E8" i="14" s="1"/>
  <c r="F26" i="15"/>
  <c r="F27" i="15" s="1"/>
  <c r="F8" i="12" s="1"/>
  <c r="F8" i="14" s="1"/>
  <c r="G26" i="15"/>
  <c r="G27" i="15" s="1"/>
  <c r="G8" i="12" s="1"/>
  <c r="G8" i="14" s="1"/>
  <c r="H26" i="15"/>
  <c r="H27" i="15" s="1"/>
  <c r="H8" i="12" s="1"/>
  <c r="H8" i="14" s="1"/>
  <c r="I26" i="15"/>
  <c r="I27" i="15" s="1"/>
  <c r="I8" i="12" s="1"/>
  <c r="I8" i="14" s="1"/>
  <c r="J26" i="15"/>
  <c r="J27" i="15" s="1"/>
  <c r="J8" i="12" s="1"/>
  <c r="J8" i="14" s="1"/>
  <c r="D26" i="15"/>
  <c r="Q27" i="15"/>
  <c r="Q8" i="12" s="1"/>
  <c r="Q8" i="14" s="1"/>
  <c r="Z27" i="15"/>
  <c r="Z8" i="12" s="1"/>
  <c r="Z8" i="14" s="1"/>
  <c r="AH27" i="15"/>
  <c r="AH8" i="12" s="1"/>
  <c r="AH8" i="14" s="1"/>
  <c r="K26" i="15" l="1"/>
  <c r="K27" i="15" s="1"/>
  <c r="K8" i="12" s="1"/>
  <c r="K8" i="14" s="1"/>
  <c r="D27" i="15"/>
  <c r="D8" i="12" s="1"/>
  <c r="D8" i="14" s="1"/>
  <c r="AK26" i="15"/>
  <c r="AK27" i="15" s="1"/>
  <c r="AK8" i="12" s="1"/>
  <c r="AK8" i="14" s="1"/>
  <c r="X26" i="15"/>
  <c r="X27" i="15" s="1"/>
  <c r="X8" i="12" s="1"/>
  <c r="X8" i="14" s="1"/>
  <c r="D5" i="15"/>
  <c r="E5" i="15" s="1"/>
  <c r="F5" i="15" s="1"/>
  <c r="G5" i="15" s="1"/>
  <c r="H5" i="15" s="1"/>
  <c r="I5" i="15" s="1"/>
  <c r="J5" i="15" s="1"/>
  <c r="L5" i="15" s="1"/>
  <c r="M5" i="15" s="1"/>
  <c r="N5" i="15" s="1"/>
  <c r="O5" i="15" s="1"/>
  <c r="P5" i="15" s="1"/>
  <c r="Q5" i="15" s="1"/>
  <c r="R5" i="15" s="1"/>
  <c r="S5" i="15" s="1"/>
  <c r="T5" i="15" s="1"/>
  <c r="U5" i="15" s="1"/>
  <c r="V5" i="15" s="1"/>
  <c r="W5" i="15" s="1"/>
  <c r="Y5" i="15" s="1"/>
  <c r="Z5" i="15" s="1"/>
  <c r="AA5" i="15" s="1"/>
  <c r="AB5" i="15" s="1"/>
  <c r="AC5" i="15" s="1"/>
  <c r="AD5" i="15" s="1"/>
  <c r="AE5" i="15" s="1"/>
  <c r="AF5" i="15" s="1"/>
  <c r="AG5" i="15" s="1"/>
  <c r="AH5" i="15" s="1"/>
  <c r="AI5" i="15" s="1"/>
  <c r="AJ5" i="15" s="1"/>
  <c r="Z23" i="12" l="1"/>
  <c r="AA23" i="12"/>
  <c r="AB23" i="12"/>
  <c r="AC23" i="12"/>
  <c r="AD23" i="12"/>
  <c r="AE23" i="12"/>
  <c r="AF23" i="12"/>
  <c r="AG23" i="12"/>
  <c r="AH23" i="12"/>
  <c r="AI23" i="12"/>
  <c r="AJ23" i="12"/>
  <c r="Z22" i="12"/>
  <c r="AA22" i="12"/>
  <c r="AB22" i="12"/>
  <c r="AC22" i="12"/>
  <c r="AD22" i="12"/>
  <c r="AE22" i="12"/>
  <c r="AF22" i="12"/>
  <c r="AG22" i="12"/>
  <c r="AH22" i="12"/>
  <c r="AI22" i="12"/>
  <c r="AJ22" i="12"/>
  <c r="Z21" i="12"/>
  <c r="AA21" i="12"/>
  <c r="AB21" i="12"/>
  <c r="AC21" i="12"/>
  <c r="AD21" i="12"/>
  <c r="AE21" i="12"/>
  <c r="AF21" i="12"/>
  <c r="AG21" i="12"/>
  <c r="AH21" i="12"/>
  <c r="AI21" i="12"/>
  <c r="AJ21" i="12"/>
  <c r="Z20" i="12"/>
  <c r="AA20" i="12"/>
  <c r="AB20" i="12"/>
  <c r="AC20" i="12"/>
  <c r="AD20" i="12"/>
  <c r="AE20" i="12"/>
  <c r="AF20" i="12"/>
  <c r="AG20" i="12"/>
  <c r="AH20" i="12"/>
  <c r="AI20" i="12"/>
  <c r="AJ20" i="12"/>
  <c r="Y23" i="12"/>
  <c r="Y22" i="12"/>
  <c r="Y21" i="12"/>
  <c r="Y20" i="12"/>
  <c r="M23" i="12"/>
  <c r="N23" i="12"/>
  <c r="O23" i="12"/>
  <c r="P23" i="12"/>
  <c r="Q23" i="12"/>
  <c r="R23" i="12"/>
  <c r="S23" i="12"/>
  <c r="T23" i="12"/>
  <c r="U23" i="12"/>
  <c r="V23" i="12"/>
  <c r="W23" i="12"/>
  <c r="M22" i="12"/>
  <c r="N22" i="12"/>
  <c r="O22" i="12"/>
  <c r="P22" i="12"/>
  <c r="Q22" i="12"/>
  <c r="R22" i="12"/>
  <c r="S22" i="12"/>
  <c r="T22" i="12"/>
  <c r="U22" i="12"/>
  <c r="V22" i="12"/>
  <c r="W22" i="12"/>
  <c r="M21" i="12"/>
  <c r="N21" i="12"/>
  <c r="O21" i="12"/>
  <c r="P21" i="12"/>
  <c r="Q21" i="12"/>
  <c r="R21" i="12"/>
  <c r="S21" i="12"/>
  <c r="T21" i="12"/>
  <c r="U21" i="12"/>
  <c r="V21" i="12"/>
  <c r="W21" i="12"/>
  <c r="M20" i="12"/>
  <c r="N20" i="12"/>
  <c r="O20" i="12"/>
  <c r="P20" i="12"/>
  <c r="Q20" i="12"/>
  <c r="R20" i="12"/>
  <c r="S20" i="12"/>
  <c r="T20" i="12"/>
  <c r="U20" i="12"/>
  <c r="V20" i="12"/>
  <c r="W20" i="12"/>
  <c r="L23" i="12"/>
  <c r="L22" i="12"/>
  <c r="L21" i="12"/>
  <c r="L20" i="12"/>
  <c r="E23" i="12"/>
  <c r="F23" i="12"/>
  <c r="G23" i="12"/>
  <c r="H23" i="12"/>
  <c r="I23" i="12"/>
  <c r="J23" i="12"/>
  <c r="E22" i="12"/>
  <c r="F22" i="12"/>
  <c r="G22" i="12"/>
  <c r="H22" i="12"/>
  <c r="I22" i="12"/>
  <c r="J22" i="12"/>
  <c r="E21" i="12"/>
  <c r="F21" i="12"/>
  <c r="G21" i="12"/>
  <c r="H21" i="12"/>
  <c r="I21" i="12"/>
  <c r="J21" i="12"/>
  <c r="E20" i="12"/>
  <c r="F20" i="12"/>
  <c r="G20" i="12"/>
  <c r="H20" i="12"/>
  <c r="I20" i="12"/>
  <c r="J20" i="12"/>
  <c r="D23" i="12"/>
  <c r="D22" i="12"/>
  <c r="D21" i="12"/>
  <c r="D20" i="12"/>
  <c r="Z29" i="12"/>
  <c r="AA29" i="12"/>
  <c r="AB29" i="12"/>
  <c r="AC29" i="12"/>
  <c r="AD29" i="12"/>
  <c r="AE29" i="12"/>
  <c r="AF29" i="12"/>
  <c r="AG29" i="12"/>
  <c r="AH29" i="12"/>
  <c r="AI29" i="12"/>
  <c r="AJ29" i="12"/>
  <c r="Z25" i="12"/>
  <c r="AA25" i="12"/>
  <c r="AB25" i="12"/>
  <c r="AC25" i="12"/>
  <c r="AD25" i="12"/>
  <c r="AE25" i="12"/>
  <c r="AF25" i="12"/>
  <c r="AG25" i="12"/>
  <c r="AH25" i="12"/>
  <c r="AI25" i="12"/>
  <c r="AJ25" i="12"/>
  <c r="Z26" i="12"/>
  <c r="AA26" i="12"/>
  <c r="AB26" i="12"/>
  <c r="AC26" i="12"/>
  <c r="AD26" i="12"/>
  <c r="AE26" i="12"/>
  <c r="AF26" i="12"/>
  <c r="AG26" i="12"/>
  <c r="AH26" i="12"/>
  <c r="AI26" i="12"/>
  <c r="AJ26" i="12"/>
  <c r="Z24" i="12"/>
  <c r="AA24" i="12"/>
  <c r="AB24" i="12"/>
  <c r="AC24" i="12"/>
  <c r="AD24" i="12"/>
  <c r="AE24" i="12"/>
  <c r="AF24" i="12"/>
  <c r="AG24" i="12"/>
  <c r="AH24" i="12"/>
  <c r="AI24" i="12"/>
  <c r="AJ24" i="12"/>
  <c r="Z18" i="12"/>
  <c r="AA18" i="12"/>
  <c r="AB18" i="12"/>
  <c r="AC18" i="12"/>
  <c r="AD18" i="12"/>
  <c r="AE18" i="12"/>
  <c r="AF18" i="12"/>
  <c r="AG18" i="12"/>
  <c r="AH18" i="12"/>
  <c r="AI18" i="12"/>
  <c r="AJ18" i="12"/>
  <c r="Z14" i="12"/>
  <c r="AA14" i="12"/>
  <c r="AB14" i="12"/>
  <c r="AC14" i="12"/>
  <c r="AD14" i="12"/>
  <c r="AE14" i="12"/>
  <c r="AF14" i="12"/>
  <c r="AG14" i="12"/>
  <c r="AH14" i="12"/>
  <c r="AI14" i="12"/>
  <c r="AJ14" i="12"/>
  <c r="Y29" i="12"/>
  <c r="Y25" i="12"/>
  <c r="Y26" i="12"/>
  <c r="Y24" i="12"/>
  <c r="Y18" i="12"/>
  <c r="Y14" i="12"/>
  <c r="W29" i="12"/>
  <c r="M29" i="12"/>
  <c r="N29" i="12"/>
  <c r="O29" i="12"/>
  <c r="P29" i="12"/>
  <c r="Q29" i="12"/>
  <c r="R29" i="12"/>
  <c r="S29" i="12"/>
  <c r="T29" i="12"/>
  <c r="U29" i="12"/>
  <c r="V29" i="12"/>
  <c r="M25" i="12"/>
  <c r="N25" i="12"/>
  <c r="O25" i="12"/>
  <c r="P25" i="12"/>
  <c r="Q25" i="12"/>
  <c r="R25" i="12"/>
  <c r="S25" i="12"/>
  <c r="T25" i="12"/>
  <c r="U25" i="12"/>
  <c r="V25" i="12"/>
  <c r="W25" i="12"/>
  <c r="M26" i="12"/>
  <c r="N26" i="12"/>
  <c r="O26" i="12"/>
  <c r="P26" i="12"/>
  <c r="Q26" i="12"/>
  <c r="R26" i="12"/>
  <c r="S26" i="12"/>
  <c r="T26" i="12"/>
  <c r="U26" i="12"/>
  <c r="V26" i="12"/>
  <c r="W26" i="12"/>
  <c r="M24" i="12"/>
  <c r="N24" i="12"/>
  <c r="O24" i="12"/>
  <c r="P24" i="12"/>
  <c r="Q24" i="12"/>
  <c r="R24" i="12"/>
  <c r="S24" i="12"/>
  <c r="T24" i="12"/>
  <c r="U24" i="12"/>
  <c r="V24" i="12"/>
  <c r="W24" i="12"/>
  <c r="M18" i="12"/>
  <c r="N18" i="12"/>
  <c r="O18" i="12"/>
  <c r="P18" i="12"/>
  <c r="Q18" i="12"/>
  <c r="R18" i="12"/>
  <c r="S18" i="12"/>
  <c r="T18" i="12"/>
  <c r="U18" i="12"/>
  <c r="V18" i="12"/>
  <c r="W18" i="12"/>
  <c r="M14" i="12"/>
  <c r="N14" i="12"/>
  <c r="O14" i="12"/>
  <c r="P14" i="12"/>
  <c r="Q14" i="12"/>
  <c r="R14" i="12"/>
  <c r="S14" i="12"/>
  <c r="T14" i="12"/>
  <c r="U14" i="12"/>
  <c r="V14" i="12"/>
  <c r="W14" i="12"/>
  <c r="L29" i="12"/>
  <c r="L25" i="12"/>
  <c r="L26" i="12"/>
  <c r="L24" i="12"/>
  <c r="L18" i="12"/>
  <c r="L14" i="12"/>
  <c r="E29" i="12"/>
  <c r="F29" i="12"/>
  <c r="G29" i="12"/>
  <c r="H29" i="12"/>
  <c r="I29" i="12"/>
  <c r="J29" i="12"/>
  <c r="D29" i="12"/>
  <c r="E25" i="12"/>
  <c r="F25" i="12"/>
  <c r="G25" i="12"/>
  <c r="H25" i="12"/>
  <c r="I25" i="12"/>
  <c r="J25" i="12"/>
  <c r="D25" i="12"/>
  <c r="E26" i="12"/>
  <c r="F26" i="12"/>
  <c r="G26" i="12"/>
  <c r="H26" i="12"/>
  <c r="I26" i="12"/>
  <c r="J26" i="12"/>
  <c r="D26" i="12"/>
  <c r="E24" i="12"/>
  <c r="F24" i="12"/>
  <c r="G24" i="12"/>
  <c r="H24" i="12"/>
  <c r="I24" i="12"/>
  <c r="J24" i="12"/>
  <c r="D24" i="12"/>
  <c r="K18" i="12"/>
  <c r="K14" i="12"/>
  <c r="AK15" i="12"/>
  <c r="AK17" i="12"/>
  <c r="AK19" i="12"/>
  <c r="X15" i="12"/>
  <c r="X17" i="12"/>
  <c r="O19" i="12"/>
  <c r="E17" i="12"/>
  <c r="F17" i="12"/>
  <c r="G17" i="12"/>
  <c r="H17" i="12"/>
  <c r="I17" i="12"/>
  <c r="J17" i="12"/>
  <c r="E15" i="12"/>
  <c r="F15" i="12"/>
  <c r="G15" i="12"/>
  <c r="H15" i="12"/>
  <c r="I15" i="12"/>
  <c r="J15" i="12"/>
  <c r="E19" i="12"/>
  <c r="F19" i="12"/>
  <c r="G19" i="12"/>
  <c r="H19" i="12"/>
  <c r="I19" i="12"/>
  <c r="J19" i="12"/>
  <c r="AE16" i="12"/>
  <c r="M16" i="12"/>
  <c r="Z28" i="12"/>
  <c r="AA28" i="12"/>
  <c r="AB28" i="12"/>
  <c r="AC28" i="12"/>
  <c r="AD28" i="12"/>
  <c r="AE28" i="12"/>
  <c r="AF28" i="12"/>
  <c r="AG28" i="12"/>
  <c r="AH28" i="12"/>
  <c r="AI28" i="12"/>
  <c r="AJ28" i="12"/>
  <c r="Y28" i="12"/>
  <c r="AC27" i="12"/>
  <c r="AE27" i="12"/>
  <c r="AF27" i="12"/>
  <c r="AG27" i="12"/>
  <c r="AJ27" i="12"/>
  <c r="Y27" i="12"/>
  <c r="M28" i="12"/>
  <c r="N28" i="12"/>
  <c r="O28" i="12"/>
  <c r="P28" i="12"/>
  <c r="Q28" i="12"/>
  <c r="R28" i="12"/>
  <c r="S28" i="12"/>
  <c r="T28" i="12"/>
  <c r="U28" i="12"/>
  <c r="V28" i="12"/>
  <c r="W28" i="12"/>
  <c r="L28" i="12"/>
  <c r="P27" i="12"/>
  <c r="S27" i="12"/>
  <c r="T27" i="12"/>
  <c r="L27" i="12"/>
  <c r="E28" i="12"/>
  <c r="F28" i="12"/>
  <c r="G28" i="12"/>
  <c r="H28" i="12"/>
  <c r="I28" i="12"/>
  <c r="J28" i="12"/>
  <c r="D28" i="12"/>
  <c r="E27" i="12"/>
  <c r="F27" i="12"/>
  <c r="G27" i="12"/>
  <c r="H27" i="12"/>
  <c r="I27" i="12"/>
  <c r="J27" i="12"/>
  <c r="D27" i="12"/>
  <c r="AA96" i="17"/>
  <c r="AB96" i="17"/>
  <c r="AC96" i="17"/>
  <c r="AD96" i="17"/>
  <c r="AE96" i="17"/>
  <c r="AF96" i="17"/>
  <c r="AG96" i="17"/>
  <c r="AH96" i="17"/>
  <c r="AI96" i="17"/>
  <c r="AJ96" i="17"/>
  <c r="AK96" i="17"/>
  <c r="Z96" i="17"/>
  <c r="N96" i="17"/>
  <c r="O96" i="17"/>
  <c r="P96" i="17"/>
  <c r="Q96" i="17"/>
  <c r="R96" i="17"/>
  <c r="S96" i="17"/>
  <c r="T96" i="17"/>
  <c r="U96" i="17"/>
  <c r="V96" i="17"/>
  <c r="W96" i="17"/>
  <c r="X96" i="17"/>
  <c r="M96" i="17"/>
  <c r="M19" i="12" l="1"/>
  <c r="U19" i="12"/>
  <c r="Q19" i="12"/>
  <c r="T19" i="12"/>
  <c r="W19" i="12"/>
  <c r="S19" i="12"/>
  <c r="L19" i="12"/>
  <c r="P19" i="12"/>
  <c r="V19" i="12"/>
  <c r="R19" i="12"/>
  <c r="N19" i="12"/>
  <c r="V27" i="12"/>
  <c r="R27" i="12"/>
  <c r="N27" i="12"/>
  <c r="AI27" i="12"/>
  <c r="AA27" i="12"/>
  <c r="I16" i="12"/>
  <c r="I30" i="12" s="1"/>
  <c r="I11" i="14" s="1"/>
  <c r="E16" i="12"/>
  <c r="E30" i="12" s="1"/>
  <c r="E11" i="14" s="1"/>
  <c r="W16" i="12"/>
  <c r="S16" i="12"/>
  <c r="O16" i="12"/>
  <c r="AJ16" i="12"/>
  <c r="AJ30" i="12" s="1"/>
  <c r="AJ11" i="14" s="1"/>
  <c r="AF16" i="12"/>
  <c r="AF30" i="12" s="1"/>
  <c r="AF11" i="14" s="1"/>
  <c r="AB16" i="12"/>
  <c r="K15" i="12"/>
  <c r="D15" i="12"/>
  <c r="U27" i="12"/>
  <c r="Q27" i="12"/>
  <c r="M27" i="12"/>
  <c r="AH27" i="12"/>
  <c r="AD27" i="12"/>
  <c r="Z27" i="12"/>
  <c r="H16" i="12"/>
  <c r="H30" i="12" s="1"/>
  <c r="H11" i="14" s="1"/>
  <c r="V16" i="12"/>
  <c r="R16" i="12"/>
  <c r="N16" i="12"/>
  <c r="AI16" i="12"/>
  <c r="AA16" i="12"/>
  <c r="K17" i="12"/>
  <c r="D17" i="12"/>
  <c r="D16" i="12"/>
  <c r="G16" i="12"/>
  <c r="U16" i="12"/>
  <c r="Q16" i="12"/>
  <c r="AH16" i="12"/>
  <c r="AD16" i="12"/>
  <c r="Z16" i="12"/>
  <c r="W27" i="12"/>
  <c r="O27" i="12"/>
  <c r="AB27" i="12"/>
  <c r="J16" i="12"/>
  <c r="F16" i="12"/>
  <c r="L16" i="12"/>
  <c r="T16" i="12"/>
  <c r="P16" i="12"/>
  <c r="Y16" i="12"/>
  <c r="AG16" i="12"/>
  <c r="AC16" i="12"/>
  <c r="K19" i="12"/>
  <c r="D19" i="12"/>
  <c r="AE30" i="12"/>
  <c r="AE11" i="14" s="1"/>
  <c r="K20" i="12"/>
  <c r="Y96" i="17"/>
  <c r="AK26" i="12"/>
  <c r="K23" i="12"/>
  <c r="X20" i="12"/>
  <c r="X21" i="12"/>
  <c r="AK20" i="12"/>
  <c r="AK21" i="12"/>
  <c r="X22" i="12"/>
  <c r="AL96" i="17"/>
  <c r="X26" i="12"/>
  <c r="K22" i="12"/>
  <c r="K21" i="12"/>
  <c r="X23" i="12"/>
  <c r="AK23" i="12"/>
  <c r="AK22" i="12"/>
  <c r="X25" i="12"/>
  <c r="X14" i="12"/>
  <c r="AK14" i="12"/>
  <c r="X18" i="12"/>
  <c r="X29" i="12"/>
  <c r="AK18" i="12"/>
  <c r="AK29" i="12"/>
  <c r="X24" i="12"/>
  <c r="AK24" i="12"/>
  <c r="AK25" i="12"/>
  <c r="K29" i="12"/>
  <c r="K25" i="12"/>
  <c r="K26" i="12"/>
  <c r="K24" i="12"/>
  <c r="AK27" i="12"/>
  <c r="AK28" i="12"/>
  <c r="K27" i="12"/>
  <c r="X27" i="12"/>
  <c r="K28" i="12"/>
  <c r="X28" i="12"/>
  <c r="D30" i="12" l="1"/>
  <c r="S30" i="12"/>
  <c r="S11" i="14" s="1"/>
  <c r="AA30" i="12"/>
  <c r="AA11" i="14" s="1"/>
  <c r="AI30" i="12"/>
  <c r="AI11" i="14" s="1"/>
  <c r="R30" i="12"/>
  <c r="R11" i="14" s="1"/>
  <c r="N30" i="12"/>
  <c r="N11" i="14" s="1"/>
  <c r="V30" i="12"/>
  <c r="V11" i="14" s="1"/>
  <c r="X19" i="12"/>
  <c r="O30" i="12"/>
  <c r="O11" i="14" s="1"/>
  <c r="W30" i="12"/>
  <c r="W11" i="14" s="1"/>
  <c r="AC30" i="12"/>
  <c r="AC11" i="14" s="1"/>
  <c r="P30" i="12"/>
  <c r="P11" i="14" s="1"/>
  <c r="F30" i="12"/>
  <c r="F11" i="14" s="1"/>
  <c r="AD30" i="12"/>
  <c r="AD11" i="14" s="1"/>
  <c r="Y30" i="12"/>
  <c r="Y11" i="14" s="1"/>
  <c r="Q30" i="12"/>
  <c r="Q11" i="14" s="1"/>
  <c r="L30" i="12"/>
  <c r="L11" i="14" s="1"/>
  <c r="D11" i="14"/>
  <c r="X16" i="12"/>
  <c r="AK16" i="12"/>
  <c r="AK30" i="12" s="1"/>
  <c r="AK11" i="14" s="1"/>
  <c r="K16" i="12"/>
  <c r="K30" i="12" s="1"/>
  <c r="K11" i="14" s="1"/>
  <c r="AB30" i="12"/>
  <c r="AB11" i="14" s="1"/>
  <c r="AG30" i="12"/>
  <c r="AG11" i="14" s="1"/>
  <c r="T30" i="12"/>
  <c r="T11" i="14" s="1"/>
  <c r="J30" i="12"/>
  <c r="J11" i="14" s="1"/>
  <c r="Z30" i="12"/>
  <c r="Z11" i="14" s="1"/>
  <c r="AH30" i="12"/>
  <c r="AH11" i="14" s="1"/>
  <c r="M30" i="12"/>
  <c r="M11" i="14" s="1"/>
  <c r="U30" i="12"/>
  <c r="U11" i="14" s="1"/>
  <c r="G30" i="12"/>
  <c r="G11" i="14" s="1"/>
  <c r="X30" i="12" l="1"/>
  <c r="X11" i="14" s="1"/>
  <c r="F96" i="17"/>
  <c r="G96" i="17"/>
  <c r="H96" i="17"/>
  <c r="I96" i="17"/>
  <c r="J96" i="17"/>
  <c r="K96" i="17"/>
  <c r="E96" i="17"/>
  <c r="L96" i="17" l="1"/>
  <c r="K13" i="3"/>
  <c r="E13" i="3"/>
  <c r="F13" i="3"/>
  <c r="G13" i="3"/>
  <c r="H13" i="3"/>
  <c r="I13" i="3"/>
  <c r="J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D13" i="3"/>
  <c r="Z9" i="3"/>
  <c r="AA9" i="3"/>
  <c r="AB9" i="3"/>
  <c r="AC9" i="3"/>
  <c r="AD9" i="3"/>
  <c r="AE9" i="3"/>
  <c r="AF9" i="3"/>
  <c r="AG9" i="3"/>
  <c r="AH9" i="3"/>
  <c r="AI9" i="3"/>
  <c r="AJ9" i="3"/>
  <c r="Y9" i="3"/>
  <c r="Z7" i="3"/>
  <c r="Z10" i="3" s="1"/>
  <c r="AA7" i="3"/>
  <c r="AA11" i="3" s="1"/>
  <c r="AA16" i="3" s="1"/>
  <c r="AA17" i="3" s="1"/>
  <c r="AB7" i="3"/>
  <c r="AB11" i="3" s="1"/>
  <c r="AB16" i="3" s="1"/>
  <c r="AB17" i="3" s="1"/>
  <c r="AC7" i="3"/>
  <c r="AC11" i="3" s="1"/>
  <c r="AC16" i="3" s="1"/>
  <c r="AC17" i="3" s="1"/>
  <c r="AD7" i="3"/>
  <c r="AD10" i="3" s="1"/>
  <c r="AE7" i="3"/>
  <c r="AE11" i="3" s="1"/>
  <c r="AE16" i="3" s="1"/>
  <c r="AE17" i="3" s="1"/>
  <c r="AF7" i="3"/>
  <c r="AG7" i="3"/>
  <c r="AG11" i="3" s="1"/>
  <c r="AG16" i="3" s="1"/>
  <c r="AG17" i="3" s="1"/>
  <c r="AH7" i="3"/>
  <c r="AH10" i="3" s="1"/>
  <c r="AI7" i="3"/>
  <c r="AI11" i="3" s="1"/>
  <c r="AI16" i="3" s="1"/>
  <c r="AI17" i="3" s="1"/>
  <c r="AJ7" i="3"/>
  <c r="AJ11" i="3" s="1"/>
  <c r="AJ16" i="3" s="1"/>
  <c r="AJ17" i="3" s="1"/>
  <c r="Y7" i="3"/>
  <c r="Y11" i="3" s="1"/>
  <c r="Y16" i="3" s="1"/>
  <c r="Y17" i="3" s="1"/>
  <c r="M9" i="3"/>
  <c r="N9" i="3"/>
  <c r="O9" i="3"/>
  <c r="P9" i="3"/>
  <c r="Q9" i="3"/>
  <c r="R9" i="3"/>
  <c r="S9" i="3"/>
  <c r="T9" i="3"/>
  <c r="U9" i="3"/>
  <c r="V9" i="3"/>
  <c r="W9" i="3"/>
  <c r="M7" i="3"/>
  <c r="N7" i="3"/>
  <c r="O7" i="3"/>
  <c r="P7" i="3"/>
  <c r="Q7" i="3"/>
  <c r="R7" i="3"/>
  <c r="S7" i="3"/>
  <c r="T7" i="3"/>
  <c r="U7" i="3"/>
  <c r="V7" i="3"/>
  <c r="W7" i="3"/>
  <c r="L7" i="3"/>
  <c r="L10" i="3" s="1"/>
  <c r="P10" i="3" l="1"/>
  <c r="T10" i="3"/>
  <c r="AF11" i="3"/>
  <c r="AF16" i="3" s="1"/>
  <c r="AF17" i="3" s="1"/>
  <c r="R11" i="3"/>
  <c r="R16" i="3" s="1"/>
  <c r="R17" i="3" s="1"/>
  <c r="R10" i="12" s="1"/>
  <c r="V11" i="3"/>
  <c r="V16" i="3" s="1"/>
  <c r="V17" i="3" s="1"/>
  <c r="N11" i="3"/>
  <c r="N16" i="3" s="1"/>
  <c r="N17" i="3" s="1"/>
  <c r="S10" i="3"/>
  <c r="O10" i="3"/>
  <c r="W10" i="3"/>
  <c r="U10" i="3"/>
  <c r="Q10" i="3"/>
  <c r="M10" i="3"/>
  <c r="N10" i="12"/>
  <c r="AI10" i="12"/>
  <c r="AE10" i="12"/>
  <c r="AA10" i="12"/>
  <c r="Y10" i="12"/>
  <c r="AG10" i="12"/>
  <c r="AC10" i="12"/>
  <c r="AJ10" i="12"/>
  <c r="AF10" i="12"/>
  <c r="AB10" i="12"/>
  <c r="AC7" i="12"/>
  <c r="AA20" i="3"/>
  <c r="AA21" i="3" s="1"/>
  <c r="N20" i="3"/>
  <c r="N21" i="3" s="1"/>
  <c r="AI20" i="3"/>
  <c r="AI21" i="3" s="1"/>
  <c r="AG20" i="3"/>
  <c r="AG21" i="3" s="1"/>
  <c r="AC20" i="3"/>
  <c r="AC21" i="3" s="1"/>
  <c r="Y20" i="3"/>
  <c r="Y21" i="3" s="1"/>
  <c r="AE20" i="3"/>
  <c r="AE21" i="3" s="1"/>
  <c r="AJ20" i="3"/>
  <c r="AJ21" i="3" s="1"/>
  <c r="AB20" i="3"/>
  <c r="AB21" i="3" s="1"/>
  <c r="AK9" i="3"/>
  <c r="AG10" i="3"/>
  <c r="AC10" i="3"/>
  <c r="U11" i="3"/>
  <c r="U16" i="3" s="1"/>
  <c r="U17" i="3" s="1"/>
  <c r="U10" i="12" s="1"/>
  <c r="Y10" i="3"/>
  <c r="AH11" i="3"/>
  <c r="AH16" i="3" s="1"/>
  <c r="AH17" i="3" s="1"/>
  <c r="AH10" i="12" s="1"/>
  <c r="AD11" i="3"/>
  <c r="AD16" i="3" s="1"/>
  <c r="AD17" i="3" s="1"/>
  <c r="AD10" i="12" s="1"/>
  <c r="Z11" i="3"/>
  <c r="Z16" i="3" s="1"/>
  <c r="Z17" i="3" s="1"/>
  <c r="Z10" i="12" s="1"/>
  <c r="Q11" i="3"/>
  <c r="Q16" i="3" s="1"/>
  <c r="Q17" i="3" s="1"/>
  <c r="Q10" i="12" s="1"/>
  <c r="X9" i="3"/>
  <c r="AK7" i="3"/>
  <c r="AJ10" i="3"/>
  <c r="AF10" i="3"/>
  <c r="AB10" i="3"/>
  <c r="S11" i="3"/>
  <c r="S16" i="3" s="1"/>
  <c r="S17" i="3" s="1"/>
  <c r="S10" i="12" s="1"/>
  <c r="O11" i="3"/>
  <c r="O16" i="3" s="1"/>
  <c r="O17" i="3" s="1"/>
  <c r="O10" i="12" s="1"/>
  <c r="AI10" i="3"/>
  <c r="AE10" i="3"/>
  <c r="AA10" i="3"/>
  <c r="W11" i="3"/>
  <c r="W16" i="3" s="1"/>
  <c r="W17" i="3" s="1"/>
  <c r="W10" i="12" s="1"/>
  <c r="N10" i="3"/>
  <c r="M11" i="3"/>
  <c r="M16" i="3" s="1"/>
  <c r="M17" i="3" s="1"/>
  <c r="M10" i="12" s="1"/>
  <c r="X7" i="3"/>
  <c r="V10" i="3"/>
  <c r="R10" i="3"/>
  <c r="L11" i="3"/>
  <c r="L16" i="3" s="1"/>
  <c r="L17" i="3" s="1"/>
  <c r="L10" i="12" s="1"/>
  <c r="T11" i="3"/>
  <c r="T16" i="3" s="1"/>
  <c r="T17" i="3" s="1"/>
  <c r="T10" i="12" s="1"/>
  <c r="P11" i="3"/>
  <c r="P16" i="3" s="1"/>
  <c r="P17" i="3" s="1"/>
  <c r="P10" i="12" s="1"/>
  <c r="E9" i="3"/>
  <c r="F9" i="3"/>
  <c r="G9" i="3"/>
  <c r="H9" i="3"/>
  <c r="I9" i="3"/>
  <c r="J9" i="3"/>
  <c r="E7" i="3"/>
  <c r="F7" i="3"/>
  <c r="G7" i="3"/>
  <c r="H7" i="3"/>
  <c r="I7" i="3"/>
  <c r="J7" i="3"/>
  <c r="D7" i="3"/>
  <c r="V10" i="12" l="1"/>
  <c r="V20" i="3"/>
  <c r="V21" i="3" s="1"/>
  <c r="V11" i="12" s="1"/>
  <c r="V13" i="12" s="1"/>
  <c r="V10" i="14" s="1"/>
  <c r="AF20" i="3"/>
  <c r="AF21" i="3" s="1"/>
  <c r="AF11" i="12" s="1"/>
  <c r="AF13" i="12" s="1"/>
  <c r="AF10" i="14" s="1"/>
  <c r="R20" i="3"/>
  <c r="R21" i="3" s="1"/>
  <c r="AJ11" i="12"/>
  <c r="AJ13" i="12" s="1"/>
  <c r="AJ10" i="14" s="1"/>
  <c r="AG11" i="12"/>
  <c r="AG13" i="12" s="1"/>
  <c r="AG10" i="14" s="1"/>
  <c r="AE11" i="12"/>
  <c r="AE13" i="12" s="1"/>
  <c r="AE10" i="14" s="1"/>
  <c r="AI11" i="12"/>
  <c r="AI13" i="12" s="1"/>
  <c r="AI10" i="14" s="1"/>
  <c r="AA11" i="12"/>
  <c r="AA13" i="12" s="1"/>
  <c r="AA10" i="14" s="1"/>
  <c r="AC11" i="12"/>
  <c r="AC13" i="12" s="1"/>
  <c r="AC10" i="14" s="1"/>
  <c r="AB11" i="12"/>
  <c r="AB13" i="12" s="1"/>
  <c r="AB10" i="14" s="1"/>
  <c r="Y11" i="12"/>
  <c r="Y13" i="12" s="1"/>
  <c r="Y10" i="14" s="1"/>
  <c r="N11" i="12"/>
  <c r="N13" i="12" s="1"/>
  <c r="N10" i="14" s="1"/>
  <c r="AG7" i="12"/>
  <c r="AG7" i="14" s="1"/>
  <c r="AG9" i="14" s="1"/>
  <c r="AE7" i="12"/>
  <c r="AE9" i="12" s="1"/>
  <c r="AE33" i="12" s="1"/>
  <c r="AJ7" i="12"/>
  <c r="AJ7" i="14" s="1"/>
  <c r="AJ9" i="14" s="1"/>
  <c r="AH7" i="12"/>
  <c r="Z7" i="12"/>
  <c r="AI7" i="12"/>
  <c r="AF7" i="12"/>
  <c r="AB7" i="12"/>
  <c r="AC7" i="14"/>
  <c r="AC9" i="14" s="1"/>
  <c r="AC9" i="12"/>
  <c r="AC33" i="12" s="1"/>
  <c r="AD7" i="12"/>
  <c r="AA7" i="12"/>
  <c r="L20" i="3"/>
  <c r="L21" i="3" s="1"/>
  <c r="M20" i="3"/>
  <c r="M21" i="3" s="1"/>
  <c r="S20" i="3"/>
  <c r="S21" i="3" s="1"/>
  <c r="Z20" i="3"/>
  <c r="Z21" i="3" s="1"/>
  <c r="U20" i="3"/>
  <c r="U21" i="3" s="1"/>
  <c r="AD20" i="3"/>
  <c r="AD21" i="3" s="1"/>
  <c r="AH20" i="3"/>
  <c r="AH21" i="3" s="1"/>
  <c r="P20" i="3"/>
  <c r="P21" i="3" s="1"/>
  <c r="T20" i="3"/>
  <c r="T21" i="3" s="1"/>
  <c r="W20" i="3"/>
  <c r="W21" i="3" s="1"/>
  <c r="O20" i="3"/>
  <c r="O21" i="3" s="1"/>
  <c r="Q20" i="3"/>
  <c r="Q21" i="3" s="1"/>
  <c r="X11" i="3"/>
  <c r="X16" i="3" s="1"/>
  <c r="X17" i="3" s="1"/>
  <c r="K9" i="3"/>
  <c r="K7" i="3"/>
  <c r="X10" i="3"/>
  <c r="AK11" i="3"/>
  <c r="AK16" i="3" s="1"/>
  <c r="AK17" i="3" s="1"/>
  <c r="AK10" i="3"/>
  <c r="D11" i="3"/>
  <c r="D10" i="3"/>
  <c r="I11" i="3"/>
  <c r="I16" i="3" s="1"/>
  <c r="I17" i="3" s="1"/>
  <c r="I10" i="12" s="1"/>
  <c r="I10" i="3"/>
  <c r="E11" i="3"/>
  <c r="E16" i="3" s="1"/>
  <c r="E17" i="3" s="1"/>
  <c r="E10" i="12" s="1"/>
  <c r="E10" i="3"/>
  <c r="H10" i="3"/>
  <c r="H11" i="3"/>
  <c r="H16" i="3" s="1"/>
  <c r="H17" i="3" s="1"/>
  <c r="H10" i="12" s="1"/>
  <c r="G11" i="3"/>
  <c r="G16" i="3" s="1"/>
  <c r="G17" i="3" s="1"/>
  <c r="G10" i="12" s="1"/>
  <c r="G10" i="3"/>
  <c r="J11" i="3"/>
  <c r="J16" i="3" s="1"/>
  <c r="J17" i="3" s="1"/>
  <c r="J10" i="12" s="1"/>
  <c r="J10" i="3"/>
  <c r="F11" i="3"/>
  <c r="F16" i="3" s="1"/>
  <c r="F17" i="3" s="1"/>
  <c r="F10" i="12" s="1"/>
  <c r="F10" i="3"/>
  <c r="N68" i="17"/>
  <c r="O68" i="17"/>
  <c r="P68" i="17"/>
  <c r="Q68" i="17"/>
  <c r="R68" i="17"/>
  <c r="S68" i="17"/>
  <c r="T68" i="17"/>
  <c r="U68" i="17"/>
  <c r="V68" i="17"/>
  <c r="W68" i="17"/>
  <c r="X68" i="17"/>
  <c r="Y68" i="17"/>
  <c r="Z68" i="17"/>
  <c r="AA68" i="17"/>
  <c r="AB68" i="17"/>
  <c r="AC68" i="17"/>
  <c r="AD68" i="17"/>
  <c r="AE68" i="17"/>
  <c r="AF68" i="17"/>
  <c r="AG68" i="17"/>
  <c r="AH68" i="17"/>
  <c r="AI68" i="17"/>
  <c r="AJ68" i="17"/>
  <c r="AK68" i="17"/>
  <c r="AL68" i="17"/>
  <c r="M68" i="17"/>
  <c r="F68" i="17"/>
  <c r="G68" i="17"/>
  <c r="H68" i="17"/>
  <c r="I68" i="17"/>
  <c r="J68" i="17"/>
  <c r="K68" i="17"/>
  <c r="E68" i="17"/>
  <c r="R11" i="12" l="1"/>
  <c r="R13" i="12" s="1"/>
  <c r="R10" i="14" s="1"/>
  <c r="AG9" i="12"/>
  <c r="AE35" i="12"/>
  <c r="AE36" i="12" s="1"/>
  <c r="AE12" i="14" s="1"/>
  <c r="T11" i="12"/>
  <c r="T13" i="12" s="1"/>
  <c r="T10" i="14" s="1"/>
  <c r="X20" i="3"/>
  <c r="X21" i="3" s="1"/>
  <c r="X11" i="12" s="1"/>
  <c r="X10" i="12"/>
  <c r="AH11" i="12"/>
  <c r="AH13" i="12" s="1"/>
  <c r="AH10" i="14" s="1"/>
  <c r="U11" i="12"/>
  <c r="U13" i="12" s="1"/>
  <c r="U10" i="14" s="1"/>
  <c r="S11" i="12"/>
  <c r="S13" i="12" s="1"/>
  <c r="S10" i="14" s="1"/>
  <c r="L11" i="12"/>
  <c r="L13" i="12" s="1"/>
  <c r="L10" i="14" s="1"/>
  <c r="AC35" i="12"/>
  <c r="AC36" i="12" s="1"/>
  <c r="AC12" i="14" s="1"/>
  <c r="AC13" i="14" s="1"/>
  <c r="AK20" i="3"/>
  <c r="AK21" i="3" s="1"/>
  <c r="AK11" i="12" s="1"/>
  <c r="AK10" i="12"/>
  <c r="O11" i="12"/>
  <c r="O13" i="12" s="1"/>
  <c r="O10" i="14" s="1"/>
  <c r="Q11" i="12"/>
  <c r="Q13" i="12" s="1"/>
  <c r="Q10" i="14" s="1"/>
  <c r="W11" i="12"/>
  <c r="W13" i="12" s="1"/>
  <c r="W10" i="14" s="1"/>
  <c r="P11" i="12"/>
  <c r="P13" i="12" s="1"/>
  <c r="P10" i="14" s="1"/>
  <c r="AD11" i="12"/>
  <c r="AD13" i="12" s="1"/>
  <c r="AD10" i="14" s="1"/>
  <c r="Z11" i="12"/>
  <c r="Z13" i="12" s="1"/>
  <c r="Z10" i="14" s="1"/>
  <c r="M11" i="12"/>
  <c r="M13" i="12" s="1"/>
  <c r="M10" i="14" s="1"/>
  <c r="AE7" i="14"/>
  <c r="AE9" i="14" s="1"/>
  <c r="AJ9" i="12"/>
  <c r="Z7" i="14"/>
  <c r="Z9" i="14" s="1"/>
  <c r="Z9" i="12"/>
  <c r="Z33" i="12" s="1"/>
  <c r="AA7" i="14"/>
  <c r="AA9" i="14" s="1"/>
  <c r="AA9" i="12"/>
  <c r="AB7" i="14"/>
  <c r="AB9" i="14" s="1"/>
  <c r="AB9" i="12"/>
  <c r="AH7" i="14"/>
  <c r="AH9" i="14" s="1"/>
  <c r="AH9" i="12"/>
  <c r="AH33" i="12" s="1"/>
  <c r="AD7" i="14"/>
  <c r="AD9" i="14" s="1"/>
  <c r="AD9" i="12"/>
  <c r="AF7" i="14"/>
  <c r="AF9" i="14" s="1"/>
  <c r="AF9" i="12"/>
  <c r="AI7" i="14"/>
  <c r="AI9" i="14" s="1"/>
  <c r="AI9" i="12"/>
  <c r="Y7" i="12"/>
  <c r="AK7" i="12"/>
  <c r="H20" i="3"/>
  <c r="H21" i="3" s="1"/>
  <c r="J20" i="3"/>
  <c r="J21" i="3" s="1"/>
  <c r="I20" i="3"/>
  <c r="I21" i="3" s="1"/>
  <c r="F20" i="3"/>
  <c r="F21" i="3" s="1"/>
  <c r="G20" i="3"/>
  <c r="G21" i="3" s="1"/>
  <c r="E20" i="3"/>
  <c r="E21" i="3" s="1"/>
  <c r="K11" i="3"/>
  <c r="K16" i="3" s="1"/>
  <c r="K17" i="3" s="1"/>
  <c r="K10" i="3"/>
  <c r="D16" i="3"/>
  <c r="D17" i="3" s="1"/>
  <c r="D10" i="12" s="1"/>
  <c r="L67" i="17"/>
  <c r="L65" i="17"/>
  <c r="AI33" i="12" l="1"/>
  <c r="AI35" i="12" s="1"/>
  <c r="AI36" i="12" s="1"/>
  <c r="AI12" i="14" s="1"/>
  <c r="AI13" i="14" s="1"/>
  <c r="AB33" i="12"/>
  <c r="AB35" i="12" s="1"/>
  <c r="AB36" i="12" s="1"/>
  <c r="AB12" i="14" s="1"/>
  <c r="AB13" i="14" s="1"/>
  <c r="AD33" i="12"/>
  <c r="AD35" i="12" s="1"/>
  <c r="AD36" i="12" s="1"/>
  <c r="AD12" i="14" s="1"/>
  <c r="AD13" i="14" s="1"/>
  <c r="AF35" i="12"/>
  <c r="AF33" i="12"/>
  <c r="AA33" i="12"/>
  <c r="AA35" i="12" s="1"/>
  <c r="AA36" i="12" s="1"/>
  <c r="AA12" i="14" s="1"/>
  <c r="AA13" i="14" s="1"/>
  <c r="AG33" i="12"/>
  <c r="AG35" i="12" s="1"/>
  <c r="AJ33" i="12"/>
  <c r="AJ35" i="12" s="1"/>
  <c r="AH35" i="12"/>
  <c r="AH36" i="12" s="1"/>
  <c r="AH12" i="14" s="1"/>
  <c r="AH13" i="14" s="1"/>
  <c r="K20" i="3"/>
  <c r="K21" i="3" s="1"/>
  <c r="K11" i="12" s="1"/>
  <c r="K10" i="12"/>
  <c r="J11" i="12"/>
  <c r="J13" i="12" s="1"/>
  <c r="J10" i="14" s="1"/>
  <c r="Z35" i="12"/>
  <c r="Z36" i="12" s="1"/>
  <c r="Z12" i="14" s="1"/>
  <c r="Z13" i="14" s="1"/>
  <c r="G11" i="12"/>
  <c r="G13" i="12" s="1"/>
  <c r="G10" i="14" s="1"/>
  <c r="E11" i="12"/>
  <c r="E13" i="12" s="1"/>
  <c r="E10" i="14" s="1"/>
  <c r="F11" i="12"/>
  <c r="F13" i="12" s="1"/>
  <c r="F10" i="14" s="1"/>
  <c r="AE13" i="14"/>
  <c r="AE21" i="14" s="1"/>
  <c r="I11" i="12"/>
  <c r="I13" i="12" s="1"/>
  <c r="I10" i="14" s="1"/>
  <c r="H11" i="12"/>
  <c r="H13" i="12" s="1"/>
  <c r="H10" i="14" s="1"/>
  <c r="AK13" i="12"/>
  <c r="AK10" i="14" s="1"/>
  <c r="X13" i="12"/>
  <c r="X10" i="14" s="1"/>
  <c r="AE37" i="12"/>
  <c r="AE39" i="12" s="1"/>
  <c r="AE27" i="13" s="1"/>
  <c r="AC37" i="12"/>
  <c r="AC39" i="12" s="1"/>
  <c r="AC27" i="13" s="1"/>
  <c r="AF36" i="12"/>
  <c r="AF12" i="14" s="1"/>
  <c r="AF13" i="14" s="1"/>
  <c r="AK7" i="14"/>
  <c r="AK9" i="14" s="1"/>
  <c r="AK9" i="12"/>
  <c r="AK33" i="12" s="1"/>
  <c r="Y7" i="14"/>
  <c r="Y9" i="14" s="1"/>
  <c r="Y9" i="12"/>
  <c r="AC21" i="14"/>
  <c r="AC18" i="14"/>
  <c r="D20" i="3"/>
  <c r="D21" i="3" s="1"/>
  <c r="L68" i="17"/>
  <c r="AG36" i="12" l="1"/>
  <c r="AG12" i="14" s="1"/>
  <c r="AG13" i="14" s="1"/>
  <c r="AJ36" i="12"/>
  <c r="AJ12" i="14" s="1"/>
  <c r="AJ13" i="14" s="1"/>
  <c r="AJ37" i="12"/>
  <c r="AJ39" i="12" s="1"/>
  <c r="AJ27" i="13" s="1"/>
  <c r="AK27" i="13" s="1"/>
  <c r="Y33" i="12"/>
  <c r="Y35" i="12" s="1"/>
  <c r="Y36" i="12" s="1"/>
  <c r="Y12" i="14" s="1"/>
  <c r="Y13" i="14" s="1"/>
  <c r="AK35" i="12"/>
  <c r="AK36" i="12" s="1"/>
  <c r="AK12" i="14" s="1"/>
  <c r="AK13" i="14" s="1"/>
  <c r="AE18" i="14"/>
  <c r="K13" i="12"/>
  <c r="K10" i="14" s="1"/>
  <c r="D11" i="12"/>
  <c r="AB37" i="12"/>
  <c r="AB39" i="12" s="1"/>
  <c r="AB27" i="13" s="1"/>
  <c r="AF37" i="12"/>
  <c r="AF39" i="12" s="1"/>
  <c r="AF27" i="13" s="1"/>
  <c r="J7" i="12"/>
  <c r="Z37" i="12"/>
  <c r="Z39" i="12" s="1"/>
  <c r="Z27" i="13" s="1"/>
  <c r="AH37" i="12"/>
  <c r="AH39" i="12" s="1"/>
  <c r="AH27" i="13" s="1"/>
  <c r="AA37" i="12"/>
  <c r="AA39" i="12" s="1"/>
  <c r="AA27" i="13" s="1"/>
  <c r="AD21" i="14"/>
  <c r="AD18" i="14"/>
  <c r="Z21" i="14"/>
  <c r="Z18" i="14"/>
  <c r="AH18" i="14"/>
  <c r="AH21" i="14"/>
  <c r="AA21" i="14"/>
  <c r="AA18" i="14"/>
  <c r="AI18" i="14"/>
  <c r="AI21" i="14"/>
  <c r="AB18" i="14"/>
  <c r="AB21" i="14"/>
  <c r="AF18" i="14"/>
  <c r="AF21" i="14"/>
  <c r="AD37" i="12"/>
  <c r="AD39" i="12" s="1"/>
  <c r="AD27" i="13" s="1"/>
  <c r="AI37" i="12"/>
  <c r="AI39" i="12" s="1"/>
  <c r="AI27" i="13" s="1"/>
  <c r="F7" i="12"/>
  <c r="H7" i="12"/>
  <c r="I7" i="12"/>
  <c r="G7" i="12"/>
  <c r="AG37" i="12" l="1"/>
  <c r="AG39" i="12" s="1"/>
  <c r="AG27" i="13" s="1"/>
  <c r="AG21" i="14"/>
  <c r="AG18" i="14"/>
  <c r="D10" i="14"/>
  <c r="D13" i="12"/>
  <c r="AJ21" i="14"/>
  <c r="AJ18" i="14"/>
  <c r="H9" i="12"/>
  <c r="H7" i="14"/>
  <c r="H9" i="14" s="1"/>
  <c r="AK37" i="12"/>
  <c r="AK39" i="12" s="1"/>
  <c r="Y37" i="12"/>
  <c r="Y39" i="12" s="1"/>
  <c r="Y27" i="13" s="1"/>
  <c r="F9" i="12"/>
  <c r="F7" i="14"/>
  <c r="F9" i="14" s="1"/>
  <c r="G9" i="12"/>
  <c r="G7" i="14"/>
  <c r="G9" i="14" s="1"/>
  <c r="I9" i="12"/>
  <c r="I7" i="14"/>
  <c r="I9" i="14" s="1"/>
  <c r="J7" i="14"/>
  <c r="J9" i="14" s="1"/>
  <c r="J9" i="12"/>
  <c r="D9" i="12"/>
  <c r="D7" i="14"/>
  <c r="D9" i="14" s="1"/>
  <c r="Y21" i="14"/>
  <c r="Y18" i="14"/>
  <c r="AK21" i="14"/>
  <c r="AK18" i="14"/>
  <c r="D33" i="12" l="1"/>
  <c r="D35" i="12" s="1"/>
  <c r="J33" i="12"/>
  <c r="J35" i="12" s="1"/>
  <c r="G33" i="12"/>
  <c r="G35" i="12" s="1"/>
  <c r="I33" i="12"/>
  <c r="I35" i="12" s="1"/>
  <c r="F33" i="12"/>
  <c r="F35" i="12" s="1"/>
  <c r="H33" i="12"/>
  <c r="H35" i="12" s="1"/>
  <c r="E7" i="12"/>
  <c r="E7" i="14" s="1"/>
  <c r="E9" i="14" s="1"/>
  <c r="K7" i="12"/>
  <c r="K9" i="12" s="1"/>
  <c r="D9" i="17"/>
  <c r="E5" i="17" s="1"/>
  <c r="C43" i="4"/>
  <c r="C5" i="4"/>
  <c r="D36" i="12" l="1"/>
  <c r="D12" i="14" s="1"/>
  <c r="D13" i="14" s="1"/>
  <c r="D18" i="14" s="1"/>
  <c r="D19" i="14" s="1"/>
  <c r="D17" i="13" s="1"/>
  <c r="D13" i="13" s="1"/>
  <c r="D19" i="13" s="1"/>
  <c r="D37" i="12"/>
  <c r="G36" i="12"/>
  <c r="G12" i="14" s="1"/>
  <c r="G13" i="14" s="1"/>
  <c r="G21" i="14" s="1"/>
  <c r="F36" i="12"/>
  <c r="F12" i="14" s="1"/>
  <c r="F13" i="14" s="1"/>
  <c r="F21" i="14" s="1"/>
  <c r="F37" i="12"/>
  <c r="F39" i="12" s="1"/>
  <c r="F27" i="13" s="1"/>
  <c r="I36" i="12"/>
  <c r="I12" i="14" s="1"/>
  <c r="I13" i="14" s="1"/>
  <c r="I21" i="14" s="1"/>
  <c r="H36" i="12"/>
  <c r="H12" i="14" s="1"/>
  <c r="H13" i="14" s="1"/>
  <c r="H18" i="14" s="1"/>
  <c r="H37" i="12"/>
  <c r="H39" i="12" s="1"/>
  <c r="H27" i="13" s="1"/>
  <c r="J36" i="12"/>
  <c r="J12" i="14" s="1"/>
  <c r="J13" i="14" s="1"/>
  <c r="J18" i="14" s="1"/>
  <c r="K33" i="12"/>
  <c r="K35" i="12" s="1"/>
  <c r="K36" i="12" s="1"/>
  <c r="K12" i="14" s="1"/>
  <c r="D39" i="12"/>
  <c r="D27" i="13" s="1"/>
  <c r="I18" i="14"/>
  <c r="G18" i="14"/>
  <c r="F18" i="14"/>
  <c r="D21" i="14"/>
  <c r="D22" i="14" s="1"/>
  <c r="E9" i="12"/>
  <c r="K7" i="14"/>
  <c r="K9" i="14" s="1"/>
  <c r="F5" i="17"/>
  <c r="G5" i="17" s="1"/>
  <c r="H5" i="17" s="1"/>
  <c r="I5" i="17" s="1"/>
  <c r="J5" i="17" s="1"/>
  <c r="K5" i="17" s="1"/>
  <c r="M5" i="17" s="1"/>
  <c r="N5" i="17" s="1"/>
  <c r="O5" i="17" s="1"/>
  <c r="P5" i="17" s="1"/>
  <c r="Q5" i="17" s="1"/>
  <c r="R5" i="17" s="1"/>
  <c r="S5" i="17" s="1"/>
  <c r="T5" i="17" s="1"/>
  <c r="U5" i="17" s="1"/>
  <c r="V5" i="17" s="1"/>
  <c r="W5" i="17" s="1"/>
  <c r="X5" i="17" s="1"/>
  <c r="Z5" i="17" s="1"/>
  <c r="AA5" i="17" s="1"/>
  <c r="AB5" i="17" s="1"/>
  <c r="AC5" i="17" s="1"/>
  <c r="AD5" i="17" s="1"/>
  <c r="AE5" i="17" s="1"/>
  <c r="AF5" i="17" s="1"/>
  <c r="AG5" i="17" s="1"/>
  <c r="AH5" i="17" s="1"/>
  <c r="AI5" i="17" s="1"/>
  <c r="AJ5" i="17" s="1"/>
  <c r="AK5" i="17" s="1"/>
  <c r="J21" i="14" l="1"/>
  <c r="H21" i="14"/>
  <c r="J37" i="12"/>
  <c r="J39" i="12" s="1"/>
  <c r="J27" i="13" s="1"/>
  <c r="K27" i="13" s="1"/>
  <c r="I37" i="12"/>
  <c r="I39" i="12" s="1"/>
  <c r="I27" i="13" s="1"/>
  <c r="G37" i="12"/>
  <c r="G39" i="12" s="1"/>
  <c r="G27" i="13" s="1"/>
  <c r="E33" i="12"/>
  <c r="E35" i="12" s="1"/>
  <c r="E36" i="12" s="1"/>
  <c r="E12" i="14" s="1"/>
  <c r="E13" i="14" s="1"/>
  <c r="E18" i="14" s="1"/>
  <c r="E19" i="14" s="1"/>
  <c r="D22" i="13"/>
  <c r="D33" i="13" s="1"/>
  <c r="D35" i="13" s="1"/>
  <c r="E25" i="13"/>
  <c r="K13" i="14"/>
  <c r="K18" i="14" s="1"/>
  <c r="K37" i="12"/>
  <c r="K39" i="12" s="1"/>
  <c r="D5" i="14"/>
  <c r="E5" i="14" s="1"/>
  <c r="F5" i="14" s="1"/>
  <c r="G5" i="14" s="1"/>
  <c r="H5" i="14" s="1"/>
  <c r="E37" i="12" l="1"/>
  <c r="E39" i="12" s="1"/>
  <c r="E27" i="13" s="1"/>
  <c r="E21" i="14"/>
  <c r="E22" i="14" s="1"/>
  <c r="F22" i="14" s="1"/>
  <c r="G22" i="14" s="1"/>
  <c r="H22" i="14" s="1"/>
  <c r="I22" i="14" s="1"/>
  <c r="J22" i="14" s="1"/>
  <c r="K22" i="14" s="1"/>
  <c r="K21" i="14"/>
  <c r="N7" i="12"/>
  <c r="N7" i="14" s="1"/>
  <c r="N9" i="14" s="1"/>
  <c r="M7" i="12"/>
  <c r="M7" i="14" s="1"/>
  <c r="M9" i="14" s="1"/>
  <c r="W7" i="12"/>
  <c r="W7" i="14" s="1"/>
  <c r="W9" i="14" s="1"/>
  <c r="AD60" i="17"/>
  <c r="N60" i="17"/>
  <c r="R60" i="17"/>
  <c r="AB60" i="17"/>
  <c r="K60" i="17"/>
  <c r="V60" i="17"/>
  <c r="Q7" i="12"/>
  <c r="Q7" i="14" s="1"/>
  <c r="Q9" i="14" s="1"/>
  <c r="S7" i="12"/>
  <c r="S9" i="12" s="1"/>
  <c r="T7" i="12"/>
  <c r="T7" i="14" s="1"/>
  <c r="T9" i="14" s="1"/>
  <c r="P60" i="17"/>
  <c r="X60" i="17"/>
  <c r="U60" i="17"/>
  <c r="M60" i="17"/>
  <c r="H60" i="17"/>
  <c r="I60" i="17"/>
  <c r="Q60" i="17"/>
  <c r="AC60" i="17"/>
  <c r="F60" i="17"/>
  <c r="P7" i="12"/>
  <c r="P9" i="12" s="1"/>
  <c r="O7" i="12"/>
  <c r="O7" i="14" s="1"/>
  <c r="O9" i="14" s="1"/>
  <c r="T60" i="17"/>
  <c r="W60" i="17"/>
  <c r="AI60" i="17"/>
  <c r="AF60" i="17"/>
  <c r="G60" i="17"/>
  <c r="V7" i="12"/>
  <c r="V7" i="14" s="1"/>
  <c r="V9" i="14" s="1"/>
  <c r="U7" i="12"/>
  <c r="U9" i="12" s="1"/>
  <c r="R7" i="12"/>
  <c r="R7" i="14" s="1"/>
  <c r="R9" i="14" s="1"/>
  <c r="AK60" i="17"/>
  <c r="J60" i="17"/>
  <c r="E17" i="13"/>
  <c r="E13" i="13" s="1"/>
  <c r="E19" i="13" s="1"/>
  <c r="F19" i="14"/>
  <c r="F25" i="13"/>
  <c r="E22" i="13"/>
  <c r="E33" i="13" s="1"/>
  <c r="AJ60" i="17"/>
  <c r="AG60" i="17"/>
  <c r="O60" i="17"/>
  <c r="AA60" i="17"/>
  <c r="S60" i="17"/>
  <c r="AH60" i="17"/>
  <c r="AE60" i="17"/>
  <c r="E60" i="17"/>
  <c r="I5" i="14"/>
  <c r="J5" i="14" s="1"/>
  <c r="L5" i="14" s="1"/>
  <c r="M5" i="14" s="1"/>
  <c r="N5" i="14" s="1"/>
  <c r="O5" i="14" s="1"/>
  <c r="P5" i="14" s="1"/>
  <c r="Q5" i="14" s="1"/>
  <c r="R5" i="14" s="1"/>
  <c r="S5" i="14" s="1"/>
  <c r="T5" i="14" s="1"/>
  <c r="U5" i="14" s="1"/>
  <c r="V5" i="14" s="1"/>
  <c r="W5" i="14" s="1"/>
  <c r="Y5" i="14" s="1"/>
  <c r="Z5" i="14" s="1"/>
  <c r="AA5" i="14" s="1"/>
  <c r="AB5" i="14" s="1"/>
  <c r="AC5" i="14" s="1"/>
  <c r="AD5" i="14" s="1"/>
  <c r="AE5" i="14" s="1"/>
  <c r="AF5" i="14" s="1"/>
  <c r="AG5" i="14" s="1"/>
  <c r="AH5" i="14" s="1"/>
  <c r="AI5" i="14" s="1"/>
  <c r="AJ5" i="14" s="1"/>
  <c r="P33" i="12" l="1"/>
  <c r="P35" i="12" s="1"/>
  <c r="P36" i="12" s="1"/>
  <c r="P12" i="14" s="1"/>
  <c r="S33" i="12"/>
  <c r="S35" i="12" s="1"/>
  <c r="S36" i="12" s="1"/>
  <c r="S12" i="14" s="1"/>
  <c r="S13" i="14" s="1"/>
  <c r="U33" i="12"/>
  <c r="U35" i="12" s="1"/>
  <c r="U36" i="12" s="1"/>
  <c r="U12" i="14" s="1"/>
  <c r="N9" i="12"/>
  <c r="Q9" i="12"/>
  <c r="S7" i="14"/>
  <c r="S9" i="14" s="1"/>
  <c r="M9" i="12"/>
  <c r="V9" i="12"/>
  <c r="W9" i="12"/>
  <c r="P7" i="14"/>
  <c r="P9" i="14" s="1"/>
  <c r="Z60" i="17"/>
  <c r="T9" i="12"/>
  <c r="R9" i="12"/>
  <c r="U7" i="14"/>
  <c r="U9" i="14" s="1"/>
  <c r="X7" i="12"/>
  <c r="X7" i="14" s="1"/>
  <c r="X9" i="14" s="1"/>
  <c r="O9" i="12"/>
  <c r="L7" i="12"/>
  <c r="L9" i="12" s="1"/>
  <c r="E35" i="13"/>
  <c r="F17" i="13"/>
  <c r="F13" i="13" s="1"/>
  <c r="F19" i="13" s="1"/>
  <c r="G19" i="14"/>
  <c r="G25" i="13"/>
  <c r="F22" i="13"/>
  <c r="F33" i="13" s="1"/>
  <c r="L60" i="17"/>
  <c r="Y60" i="17"/>
  <c r="AL60" i="17"/>
  <c r="D43" i="4"/>
  <c r="D5" i="4"/>
  <c r="E5" i="4" s="1"/>
  <c r="F5" i="4" s="1"/>
  <c r="G5" i="4" s="1"/>
  <c r="H5" i="4" s="1"/>
  <c r="I5" i="4" s="1"/>
  <c r="K5" i="4" s="1"/>
  <c r="L5" i="4" s="1"/>
  <c r="M5" i="4" s="1"/>
  <c r="N5" i="4" s="1"/>
  <c r="O5" i="4" s="1"/>
  <c r="P5" i="4" s="1"/>
  <c r="Q5" i="4" s="1"/>
  <c r="R5" i="4" s="1"/>
  <c r="S5" i="4" s="1"/>
  <c r="T5" i="4" s="1"/>
  <c r="U5" i="4" s="1"/>
  <c r="V5" i="4" s="1"/>
  <c r="X5" i="4" s="1"/>
  <c r="Y5" i="4" s="1"/>
  <c r="Z5" i="4" s="1"/>
  <c r="AA5" i="4" s="1"/>
  <c r="AB5" i="4" s="1"/>
  <c r="AC5" i="4" s="1"/>
  <c r="AD5" i="4" s="1"/>
  <c r="AE5" i="4" s="1"/>
  <c r="AF5" i="4" s="1"/>
  <c r="AG5" i="4" s="1"/>
  <c r="AH5" i="4" s="1"/>
  <c r="AI5" i="4" s="1"/>
  <c r="D5" i="13"/>
  <c r="D5" i="12"/>
  <c r="L33" i="12" l="1"/>
  <c r="L35" i="12" s="1"/>
  <c r="L36" i="12" s="1"/>
  <c r="L12" i="14" s="1"/>
  <c r="L13" i="14" s="1"/>
  <c r="R33" i="12"/>
  <c r="R35" i="12" s="1"/>
  <c r="W35" i="12"/>
  <c r="W36" i="12" s="1"/>
  <c r="W12" i="14" s="1"/>
  <c r="W13" i="14" s="1"/>
  <c r="W21" i="14" s="1"/>
  <c r="W33" i="12"/>
  <c r="Q33" i="12"/>
  <c r="Q35" i="12" s="1"/>
  <c r="O33" i="12"/>
  <c r="O35" i="12" s="1"/>
  <c r="T33" i="12"/>
  <c r="T35" i="12" s="1"/>
  <c r="N33" i="12"/>
  <c r="N35" i="12" s="1"/>
  <c r="N36" i="12" s="1"/>
  <c r="N12" i="14" s="1"/>
  <c r="N13" i="14" s="1"/>
  <c r="V33" i="12"/>
  <c r="V35" i="12" s="1"/>
  <c r="M33" i="12"/>
  <c r="M35" i="12" s="1"/>
  <c r="L7" i="14"/>
  <c r="L9" i="14" s="1"/>
  <c r="X9" i="12"/>
  <c r="P13" i="14"/>
  <c r="P21" i="14" s="1"/>
  <c r="U13" i="14"/>
  <c r="U21" i="14" s="1"/>
  <c r="F35" i="13"/>
  <c r="S37" i="12"/>
  <c r="S39" i="12" s="1"/>
  <c r="S27" i="13" s="1"/>
  <c r="P37" i="12"/>
  <c r="P39" i="12" s="1"/>
  <c r="P27" i="13" s="1"/>
  <c r="U37" i="12"/>
  <c r="U39" i="12" s="1"/>
  <c r="U27" i="13" s="1"/>
  <c r="G17" i="13"/>
  <c r="G13" i="13" s="1"/>
  <c r="G19" i="13" s="1"/>
  <c r="H19" i="14"/>
  <c r="S21" i="14"/>
  <c r="S18" i="14"/>
  <c r="H25" i="13"/>
  <c r="G22" i="13"/>
  <c r="G33" i="13" s="1"/>
  <c r="E43" i="4"/>
  <c r="F43" i="4" s="1"/>
  <c r="G43" i="4" s="1"/>
  <c r="H43" i="4" s="1"/>
  <c r="I43" i="4" s="1"/>
  <c r="D6" i="3"/>
  <c r="E6" i="3" s="1"/>
  <c r="F6" i="3" s="1"/>
  <c r="G6" i="3" s="1"/>
  <c r="H6" i="3" s="1"/>
  <c r="I6" i="3" s="1"/>
  <c r="J6" i="3" s="1"/>
  <c r="L6" i="3" s="1"/>
  <c r="N18" i="14" l="1"/>
  <c r="N21" i="14"/>
  <c r="M36" i="12"/>
  <c r="M12" i="14" s="1"/>
  <c r="M13" i="14" s="1"/>
  <c r="M21" i="14" s="1"/>
  <c r="M37" i="12"/>
  <c r="M39" i="12" s="1"/>
  <c r="M27" i="13" s="1"/>
  <c r="O36" i="12"/>
  <c r="O12" i="14" s="1"/>
  <c r="O13" i="14" s="1"/>
  <c r="O37" i="12"/>
  <c r="O39" i="12" s="1"/>
  <c r="O27" i="13" s="1"/>
  <c r="W18" i="14"/>
  <c r="W37" i="12"/>
  <c r="W39" i="12" s="1"/>
  <c r="W27" i="13" s="1"/>
  <c r="X27" i="13" s="1"/>
  <c r="V36" i="12"/>
  <c r="V12" i="14" s="1"/>
  <c r="V13" i="14" s="1"/>
  <c r="V37" i="12"/>
  <c r="V39" i="12" s="1"/>
  <c r="V27" i="13" s="1"/>
  <c r="R36" i="12"/>
  <c r="R12" i="14" s="1"/>
  <c r="R13" i="14" s="1"/>
  <c r="R37" i="12"/>
  <c r="R39" i="12" s="1"/>
  <c r="R27" i="13" s="1"/>
  <c r="Q36" i="12"/>
  <c r="Q12" i="14" s="1"/>
  <c r="Q13" i="14" s="1"/>
  <c r="Q37" i="12"/>
  <c r="Q39" i="12" s="1"/>
  <c r="Q27" i="13" s="1"/>
  <c r="T36" i="12"/>
  <c r="T12" i="14" s="1"/>
  <c r="T13" i="14" s="1"/>
  <c r="T37" i="12"/>
  <c r="T39" i="12" s="1"/>
  <c r="T27" i="13" s="1"/>
  <c r="X33" i="12"/>
  <c r="X35" i="12" s="1"/>
  <c r="M18" i="14"/>
  <c r="P18" i="14"/>
  <c r="N37" i="12"/>
  <c r="N39" i="12" s="1"/>
  <c r="N27" i="13" s="1"/>
  <c r="U18" i="14"/>
  <c r="G35" i="13"/>
  <c r="L37" i="12"/>
  <c r="L39" i="12" s="1"/>
  <c r="L27" i="13" s="1"/>
  <c r="H17" i="13"/>
  <c r="H13" i="13" s="1"/>
  <c r="H19" i="13" s="1"/>
  <c r="I19" i="14"/>
  <c r="I25" i="13"/>
  <c r="H22" i="13"/>
  <c r="H33" i="13" s="1"/>
  <c r="L18" i="14"/>
  <c r="L21" i="14"/>
  <c r="L22" i="14" s="1"/>
  <c r="K43" i="4"/>
  <c r="L43" i="4" s="1"/>
  <c r="M43" i="4" s="1"/>
  <c r="N43" i="4" s="1"/>
  <c r="O43" i="4" s="1"/>
  <c r="P43" i="4" s="1"/>
  <c r="Q43" i="4" s="1"/>
  <c r="R43" i="4" s="1"/>
  <c r="S43" i="4" s="1"/>
  <c r="T43" i="4" s="1"/>
  <c r="U43" i="4" s="1"/>
  <c r="V43" i="4" s="1"/>
  <c r="X43" i="4" s="1"/>
  <c r="Y43" i="4" s="1"/>
  <c r="Z43" i="4" s="1"/>
  <c r="AA43" i="4" s="1"/>
  <c r="AB43" i="4" s="1"/>
  <c r="AC43" i="4" s="1"/>
  <c r="AD43" i="4" s="1"/>
  <c r="AE43" i="4" s="1"/>
  <c r="AF43" i="4" s="1"/>
  <c r="AG43" i="4" s="1"/>
  <c r="AH43" i="4" s="1"/>
  <c r="AI43" i="4" s="1"/>
  <c r="M6" i="3"/>
  <c r="N6" i="3" s="1"/>
  <c r="O6" i="3" s="1"/>
  <c r="P6" i="3" s="1"/>
  <c r="Q6" i="3" s="1"/>
  <c r="R6" i="3" s="1"/>
  <c r="S6" i="3" s="1"/>
  <c r="T6" i="3" s="1"/>
  <c r="U6" i="3" s="1"/>
  <c r="V6" i="3" s="1"/>
  <c r="W6" i="3" s="1"/>
  <c r="Y6" i="3" s="1"/>
  <c r="Z6" i="3" s="1"/>
  <c r="AA6" i="3" s="1"/>
  <c r="AB6" i="3" s="1"/>
  <c r="AC6" i="3" s="1"/>
  <c r="AD6" i="3" s="1"/>
  <c r="AE6" i="3" s="1"/>
  <c r="AF6" i="3" s="1"/>
  <c r="AG6" i="3" s="1"/>
  <c r="AH6" i="3" s="1"/>
  <c r="AI6" i="3" s="1"/>
  <c r="AJ6" i="3" s="1"/>
  <c r="E5" i="13"/>
  <c r="F5" i="13" s="1"/>
  <c r="G5" i="13" s="1"/>
  <c r="H5" i="13" s="1"/>
  <c r="I5" i="13" s="1"/>
  <c r="J5" i="13" s="1"/>
  <c r="L5" i="13" s="1"/>
  <c r="M5" i="13" s="1"/>
  <c r="N5" i="13" s="1"/>
  <c r="O5" i="13" s="1"/>
  <c r="P5" i="13" s="1"/>
  <c r="Q5" i="13" s="1"/>
  <c r="R5" i="13" s="1"/>
  <c r="S5" i="13" s="1"/>
  <c r="T5" i="13" s="1"/>
  <c r="U5" i="13" s="1"/>
  <c r="V5" i="13" s="1"/>
  <c r="W5" i="13" s="1"/>
  <c r="Y5" i="13" s="1"/>
  <c r="Z5" i="13" s="1"/>
  <c r="AA5" i="13" s="1"/>
  <c r="AB5" i="13" s="1"/>
  <c r="AC5" i="13" s="1"/>
  <c r="AD5" i="13" s="1"/>
  <c r="AE5" i="13" s="1"/>
  <c r="AF5" i="13" s="1"/>
  <c r="AG5" i="13" s="1"/>
  <c r="AH5" i="13" s="1"/>
  <c r="AI5" i="13" s="1"/>
  <c r="AJ5" i="13" s="1"/>
  <c r="E5" i="12"/>
  <c r="F5" i="12" s="1"/>
  <c r="G5" i="12" s="1"/>
  <c r="H5" i="12" s="1"/>
  <c r="I5" i="12" s="1"/>
  <c r="J5" i="12" s="1"/>
  <c r="L5" i="12" s="1"/>
  <c r="M5" i="12" s="1"/>
  <c r="N5" i="12" s="1"/>
  <c r="O5" i="12" s="1"/>
  <c r="P5" i="12" s="1"/>
  <c r="Q5" i="12" s="1"/>
  <c r="R5" i="12" s="1"/>
  <c r="S5" i="12" s="1"/>
  <c r="T5" i="12" s="1"/>
  <c r="U5" i="12" s="1"/>
  <c r="V5" i="12" s="1"/>
  <c r="W5" i="12" s="1"/>
  <c r="Y5" i="12" s="1"/>
  <c r="Z5" i="12" s="1"/>
  <c r="AA5" i="12" s="1"/>
  <c r="AB5" i="12" s="1"/>
  <c r="AC5" i="12" s="1"/>
  <c r="AD5" i="12" s="1"/>
  <c r="AE5" i="12" s="1"/>
  <c r="AF5" i="12" s="1"/>
  <c r="AG5" i="12" s="1"/>
  <c r="AH5" i="12" s="1"/>
  <c r="AI5" i="12" s="1"/>
  <c r="AJ5" i="12" s="1"/>
  <c r="M22" i="14" l="1"/>
  <c r="N22" i="14" s="1"/>
  <c r="O22" i="14" s="1"/>
  <c r="P22" i="14" s="1"/>
  <c r="O21" i="14"/>
  <c r="O18" i="14"/>
  <c r="X36" i="12"/>
  <c r="X12" i="14" s="1"/>
  <c r="X13" i="14" s="1"/>
  <c r="T21" i="14"/>
  <c r="T18" i="14"/>
  <c r="R18" i="14"/>
  <c r="R21" i="14"/>
  <c r="Q21" i="14"/>
  <c r="Q22" i="14" s="1"/>
  <c r="Q18" i="14"/>
  <c r="V21" i="14"/>
  <c r="V18" i="14"/>
  <c r="H35" i="13"/>
  <c r="I17" i="13"/>
  <c r="I13" i="13" s="1"/>
  <c r="I19" i="13" s="1"/>
  <c r="J19" i="14"/>
  <c r="J25" i="13"/>
  <c r="I22" i="13"/>
  <c r="I33" i="13" s="1"/>
  <c r="R22" i="14" l="1"/>
  <c r="S22" i="14" s="1"/>
  <c r="T22" i="14" s="1"/>
  <c r="U22" i="14" s="1"/>
  <c r="V22" i="14" s="1"/>
  <c r="W22" i="14" s="1"/>
  <c r="X22" i="14" s="1"/>
  <c r="Y22" i="14" s="1"/>
  <c r="Z22" i="14" s="1"/>
  <c r="AA22" i="14" s="1"/>
  <c r="AB22" i="14" s="1"/>
  <c r="AC22" i="14" s="1"/>
  <c r="AD22" i="14" s="1"/>
  <c r="AE22" i="14" s="1"/>
  <c r="AF22" i="14" s="1"/>
  <c r="AG22" i="14" s="1"/>
  <c r="AH22" i="14" s="1"/>
  <c r="AI22" i="14" s="1"/>
  <c r="AJ22" i="14" s="1"/>
  <c r="AK22" i="14" s="1"/>
  <c r="X37" i="12"/>
  <c r="X39" i="12" s="1"/>
  <c r="X18" i="14"/>
  <c r="X21" i="14"/>
  <c r="I35" i="13"/>
  <c r="K25" i="13"/>
  <c r="J22" i="13"/>
  <c r="J33" i="13" s="1"/>
  <c r="K19" i="14"/>
  <c r="J17" i="13"/>
  <c r="J13" i="13" s="1"/>
  <c r="J19" i="13" s="1"/>
  <c r="K17" i="13" l="1"/>
  <c r="K13" i="13" s="1"/>
  <c r="K19" i="13" s="1"/>
  <c r="L19" i="14"/>
  <c r="J35" i="13"/>
  <c r="K22" i="13"/>
  <c r="K33" i="13" s="1"/>
  <c r="L25" i="13"/>
  <c r="K35" i="13" l="1"/>
  <c r="L17" i="13"/>
  <c r="L13" i="13" s="1"/>
  <c r="L19" i="13" s="1"/>
  <c r="M19" i="14"/>
  <c r="L22" i="13"/>
  <c r="L33" i="13" s="1"/>
  <c r="M25" i="13"/>
  <c r="M22" i="13" l="1"/>
  <c r="M33" i="13" s="1"/>
  <c r="N25" i="13"/>
  <c r="L35" i="13"/>
  <c r="M17" i="13"/>
  <c r="M13" i="13" s="1"/>
  <c r="M19" i="13" s="1"/>
  <c r="N19" i="14"/>
  <c r="N22" i="13" l="1"/>
  <c r="N33" i="13" s="1"/>
  <c r="O25" i="13"/>
  <c r="N17" i="13"/>
  <c r="N13" i="13" s="1"/>
  <c r="N19" i="13" s="1"/>
  <c r="O19" i="14"/>
  <c r="M35" i="13"/>
  <c r="N35" i="13" l="1"/>
  <c r="O17" i="13"/>
  <c r="O13" i="13" s="1"/>
  <c r="O19" i="13" s="1"/>
  <c r="P19" i="14"/>
  <c r="O22" i="13"/>
  <c r="O33" i="13" s="1"/>
  <c r="P25" i="13"/>
  <c r="P22" i="13" l="1"/>
  <c r="P33" i="13" s="1"/>
  <c r="Q25" i="13"/>
  <c r="O35" i="13"/>
  <c r="P17" i="13"/>
  <c r="P13" i="13" s="1"/>
  <c r="P19" i="13" s="1"/>
  <c r="Q19" i="14"/>
  <c r="R25" i="13" l="1"/>
  <c r="Q22" i="13"/>
  <c r="Q33" i="13" s="1"/>
  <c r="Q17" i="13"/>
  <c r="Q13" i="13" s="1"/>
  <c r="Q19" i="13" s="1"/>
  <c r="R19" i="14"/>
  <c r="P35" i="13"/>
  <c r="Q35" i="13" l="1"/>
  <c r="R17" i="13"/>
  <c r="R13" i="13" s="1"/>
  <c r="R19" i="13" s="1"/>
  <c r="S19" i="14"/>
  <c r="S25" i="13"/>
  <c r="R22" i="13"/>
  <c r="R33" i="13" s="1"/>
  <c r="R35" i="13" l="1"/>
  <c r="S22" i="13"/>
  <c r="S33" i="13" s="1"/>
  <c r="T25" i="13"/>
  <c r="S17" i="13"/>
  <c r="S13" i="13" s="1"/>
  <c r="S19" i="13" s="1"/>
  <c r="T19" i="14"/>
  <c r="S35" i="13" l="1"/>
  <c r="T17" i="13"/>
  <c r="T13" i="13" s="1"/>
  <c r="T19" i="13" s="1"/>
  <c r="U19" i="14"/>
  <c r="U25" i="13"/>
  <c r="T22" i="13"/>
  <c r="T33" i="13" s="1"/>
  <c r="T35" i="13" l="1"/>
  <c r="V25" i="13"/>
  <c r="U22" i="13"/>
  <c r="U33" i="13" s="1"/>
  <c r="V19" i="14"/>
  <c r="U17" i="13"/>
  <c r="U13" i="13" s="1"/>
  <c r="U19" i="13" s="1"/>
  <c r="W19" i="14" l="1"/>
  <c r="V17" i="13"/>
  <c r="V13" i="13" s="1"/>
  <c r="V19" i="13" s="1"/>
  <c r="U35" i="13"/>
  <c r="W25" i="13"/>
  <c r="V22" i="13"/>
  <c r="V33" i="13" s="1"/>
  <c r="V35" i="13" l="1"/>
  <c r="X19" i="14"/>
  <c r="W17" i="13"/>
  <c r="W13" i="13" s="1"/>
  <c r="W19" i="13" s="1"/>
  <c r="X25" i="13"/>
  <c r="W22" i="13"/>
  <c r="W33" i="13" s="1"/>
  <c r="W35" i="13" l="1"/>
  <c r="Y25" i="13"/>
  <c r="X22" i="13"/>
  <c r="X33" i="13" s="1"/>
  <c r="Y19" i="14"/>
  <c r="X17" i="13"/>
  <c r="X13" i="13" s="1"/>
  <c r="X19" i="13" s="1"/>
  <c r="Y22" i="13" l="1"/>
  <c r="Y33" i="13" s="1"/>
  <c r="Z25" i="13"/>
  <c r="Z19" i="14"/>
  <c r="Y17" i="13"/>
  <c r="Y13" i="13" s="1"/>
  <c r="Y19" i="13" s="1"/>
  <c r="X35" i="13"/>
  <c r="Y35" i="13" l="1"/>
  <c r="AA19" i="14"/>
  <c r="Z17" i="13"/>
  <c r="Z13" i="13" s="1"/>
  <c r="Z19" i="13" s="1"/>
  <c r="Z22" i="13"/>
  <c r="Z33" i="13" s="1"/>
  <c r="AA25" i="13"/>
  <c r="AB25" i="13" l="1"/>
  <c r="AA22" i="13"/>
  <c r="AA33" i="13" s="1"/>
  <c r="Z35" i="13"/>
  <c r="AA17" i="13"/>
  <c r="AA13" i="13" s="1"/>
  <c r="AA19" i="13" s="1"/>
  <c r="AB19" i="14"/>
  <c r="AA35" i="13" l="1"/>
  <c r="AC19" i="14"/>
  <c r="AB17" i="13"/>
  <c r="AB13" i="13" s="1"/>
  <c r="AB19" i="13" s="1"/>
  <c r="AB22" i="13"/>
  <c r="AB33" i="13" s="1"/>
  <c r="AC25" i="13"/>
  <c r="AC22" i="13" l="1"/>
  <c r="AC33" i="13" s="1"/>
  <c r="AD25" i="13"/>
  <c r="AB35" i="13"/>
  <c r="AD19" i="14"/>
  <c r="AC17" i="13"/>
  <c r="AC13" i="13" s="1"/>
  <c r="AC19" i="13" s="1"/>
  <c r="AE19" i="14" l="1"/>
  <c r="AD17" i="13"/>
  <c r="AD13" i="13" s="1"/>
  <c r="AD19" i="13" s="1"/>
  <c r="AE25" i="13"/>
  <c r="AD22" i="13"/>
  <c r="AD33" i="13" s="1"/>
  <c r="AC35" i="13"/>
  <c r="AD35" i="13" l="1"/>
  <c r="AF25" i="13"/>
  <c r="AE22" i="13"/>
  <c r="AE33" i="13" s="1"/>
  <c r="AF19" i="14"/>
  <c r="AE17" i="13"/>
  <c r="AE13" i="13" s="1"/>
  <c r="AE19" i="13" s="1"/>
  <c r="AG19" i="14" l="1"/>
  <c r="AF17" i="13"/>
  <c r="AF13" i="13" s="1"/>
  <c r="AF19" i="13" s="1"/>
  <c r="AE35" i="13"/>
  <c r="AF22" i="13"/>
  <c r="AF33" i="13" s="1"/>
  <c r="AG25" i="13"/>
  <c r="AF35" i="13" l="1"/>
  <c r="AG22" i="13"/>
  <c r="AG33" i="13" s="1"/>
  <c r="AH25" i="13"/>
  <c r="AH19" i="14"/>
  <c r="AG17" i="13"/>
  <c r="AG13" i="13" s="1"/>
  <c r="AG19" i="13" s="1"/>
  <c r="AH17" i="13" l="1"/>
  <c r="AH13" i="13" s="1"/>
  <c r="AH19" i="13" s="1"/>
  <c r="AI19" i="14"/>
  <c r="AH22" i="13"/>
  <c r="AH33" i="13" s="1"/>
  <c r="AI25" i="13"/>
  <c r="AG35" i="13"/>
  <c r="AH35" i="13" l="1"/>
  <c r="AJ25" i="13"/>
  <c r="AI22" i="13"/>
  <c r="AI33" i="13" s="1"/>
  <c r="AI17" i="13"/>
  <c r="AI13" i="13" s="1"/>
  <c r="AI19" i="13" s="1"/>
  <c r="AJ19" i="14"/>
  <c r="AI35" i="13" l="1"/>
  <c r="AK19" i="14"/>
  <c r="AK17" i="13" s="1"/>
  <c r="AK13" i="13" s="1"/>
  <c r="AK19" i="13" s="1"/>
  <c r="AJ17" i="13"/>
  <c r="AJ13" i="13" s="1"/>
  <c r="AJ19" i="13" s="1"/>
  <c r="AK25" i="13"/>
  <c r="AK22" i="13" s="1"/>
  <c r="AK33" i="13" s="1"/>
  <c r="AJ22" i="13"/>
  <c r="AJ33" i="13" s="1"/>
  <c r="AK35" i="13" l="1"/>
  <c r="AJ35" i="13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<sst xmlns="http://schemas.openxmlformats.org/spreadsheetml/2006/main" count="421" uniqueCount="165">
  <si>
    <t>1. év</t>
  </si>
  <si>
    <t>2. év</t>
  </si>
  <si>
    <t>3. év</t>
  </si>
  <si>
    <t>Egyéb bevételek</t>
  </si>
  <si>
    <t>HUF</t>
  </si>
  <si>
    <t>KIVA</t>
  </si>
  <si>
    <t>Normál</t>
  </si>
  <si>
    <t>Pozíció megnevezése</t>
  </si>
  <si>
    <t>Ügyvezető</t>
  </si>
  <si>
    <t>Teljes létszám</t>
  </si>
  <si>
    <t>Bérösszesítő</t>
  </si>
  <si>
    <t>Munkatárs bérek</t>
  </si>
  <si>
    <t>Bruttó bér összesen</t>
  </si>
  <si>
    <t>Járulékösszesítő</t>
  </si>
  <si>
    <t>Munkatárs járulék</t>
  </si>
  <si>
    <t>Járulék összesen</t>
  </si>
  <si>
    <t>Total</t>
  </si>
  <si>
    <t>Bank</t>
  </si>
  <si>
    <t>Személyi jellegű ráfordítások</t>
  </si>
  <si>
    <t>Értékcsökkenési leírás</t>
  </si>
  <si>
    <t>Pénzügyi műveletek eredménye</t>
  </si>
  <si>
    <t>Adózás előtti eredmény</t>
  </si>
  <si>
    <t>Adófizetési kötelezettség</t>
  </si>
  <si>
    <t>Adózott eredmény</t>
  </si>
  <si>
    <t>Osztalék</t>
  </si>
  <si>
    <t>Mérleg szerinti eredmény</t>
  </si>
  <si>
    <t>Eszközök</t>
  </si>
  <si>
    <t>I. Immateriális javak</t>
  </si>
  <si>
    <t>II. Tárgyi eszközök</t>
  </si>
  <si>
    <t>III. Befektetett pénzügyi eszközök</t>
  </si>
  <si>
    <t>B. Forgóeszközök</t>
  </si>
  <si>
    <t>I. Készletek</t>
  </si>
  <si>
    <t>II. Követelések</t>
  </si>
  <si>
    <t>III. Értékpapírok</t>
  </si>
  <si>
    <t>IV. Pénzeszközök</t>
  </si>
  <si>
    <t>Eszközök összesen</t>
  </si>
  <si>
    <t>Források</t>
  </si>
  <si>
    <t>C. Saját tőke</t>
  </si>
  <si>
    <t>I. Jegyzett tőke</t>
  </si>
  <si>
    <t>II. Tőketartalék</t>
  </si>
  <si>
    <t>III. Eredménytartalék</t>
  </si>
  <si>
    <t>IV. Lekötött tartalék</t>
  </si>
  <si>
    <t>V. Egyszerűsített mérleg szerinti eredmény</t>
  </si>
  <si>
    <t>II. Rövid lejáratú kötelezettségek</t>
  </si>
  <si>
    <t>Források összesen</t>
  </si>
  <si>
    <t>Üzleti modell</t>
  </si>
  <si>
    <t>Tartalom</t>
  </si>
  <si>
    <t>Árbevétel</t>
  </si>
  <si>
    <t>Bérek</t>
  </si>
  <si>
    <t>Opex &amp; Capex</t>
  </si>
  <si>
    <t>Eredménykimutatás</t>
  </si>
  <si>
    <t>Mérleg</t>
  </si>
  <si>
    <t>Feltételezések</t>
  </si>
  <si>
    <t>Jelen pénzügyi terv a következő dátum alapján indul:</t>
  </si>
  <si>
    <t>Cella formátumok</t>
  </si>
  <si>
    <t>Input cella</t>
  </si>
  <si>
    <t>Cellák, melyek szabadon dinamikusan változtathatók</t>
  </si>
  <si>
    <t>Számítási cella</t>
  </si>
  <si>
    <t>Cellák, melyek formulát tartalmaznak - nem módosíthatók</t>
  </si>
  <si>
    <t>Pénznem</t>
  </si>
  <si>
    <t>Össz bevétel</t>
  </si>
  <si>
    <t>Bérjárulék</t>
  </si>
  <si>
    <t>Jogi költségek</t>
  </si>
  <si>
    <t>Anyag jellegű ráfordítások</t>
  </si>
  <si>
    <t>Üzemi, üzleti tevékenység eredménye (EBIT)</t>
  </si>
  <si>
    <t>A. Befektetett Eszközök</t>
  </si>
  <si>
    <t>D. Kötelezettségek</t>
  </si>
  <si>
    <t>I. Hosszú lejáratú kötelezettésgek</t>
  </si>
  <si>
    <t>Ellenőrzés</t>
  </si>
  <si>
    <t>Adó mértéke:</t>
  </si>
  <si>
    <t xml:space="preserve">Corporate income tax: </t>
  </si>
  <si>
    <t>Bérjárulék (KIVA):</t>
  </si>
  <si>
    <t>Bérjárulék (normál):</t>
  </si>
  <si>
    <t>Operating cash flow</t>
  </si>
  <si>
    <t>Investment cash flow</t>
  </si>
  <si>
    <t>Financing cash flow</t>
  </si>
  <si>
    <t>Szabad cash flow</t>
  </si>
  <si>
    <t>Cumulative cash flow</t>
  </si>
  <si>
    <t>Kockázati tőkebefektetés (VC)</t>
  </si>
  <si>
    <t>Szabad cash flow - VC nélkül</t>
  </si>
  <si>
    <t>Kumulatív cash flow - VC nélkül</t>
  </si>
  <si>
    <t>Cash flow kimutatás</t>
  </si>
  <si>
    <t>Input</t>
  </si>
  <si>
    <t xml:space="preserve"> </t>
  </si>
  <si>
    <t>Dashboard</t>
  </si>
  <si>
    <t>Adók</t>
  </si>
  <si>
    <t>Iparűzési adó:</t>
  </si>
  <si>
    <t>Corporate income tax</t>
  </si>
  <si>
    <t>Bérjárulék (normál)</t>
  </si>
  <si>
    <t>Bérjárulék (KIVA)</t>
  </si>
  <si>
    <t>Egység</t>
  </si>
  <si>
    <t>dátum</t>
  </si>
  <si>
    <t>%</t>
  </si>
  <si>
    <t>General input</t>
  </si>
  <si>
    <t>Első hónap</t>
  </si>
  <si>
    <t>EUR/HUF árfolyam</t>
  </si>
  <si>
    <t>Bevételek</t>
  </si>
  <si>
    <t xml:space="preserve">Hazai eladott mennyiség </t>
  </si>
  <si>
    <t>Összesen</t>
  </si>
  <si>
    <t xml:space="preserve">Export eladott mennyiség </t>
  </si>
  <si>
    <t xml:space="preserve">Eladott mennyiség összesen </t>
  </si>
  <si>
    <t>Hazai és Export</t>
  </si>
  <si>
    <t>Opex</t>
  </si>
  <si>
    <t>Anyagköltség</t>
  </si>
  <si>
    <t>Létszám</t>
  </si>
  <si>
    <t>Bérek (Bruttó)</t>
  </si>
  <si>
    <t xml:space="preserve">Bérek </t>
  </si>
  <si>
    <t>Sales</t>
  </si>
  <si>
    <t>FTE</t>
  </si>
  <si>
    <t>Éves béremelkedés</t>
  </si>
  <si>
    <t>Egyéb működési kiadások</t>
  </si>
  <si>
    <t>Capex</t>
  </si>
  <si>
    <t>HUF/hó/FTE</t>
  </si>
  <si>
    <t>Könyvelés, bérszámfejtés, adatszolgáltatás</t>
  </si>
  <si>
    <t>Bankköltésgek</t>
  </si>
  <si>
    <t>Internet, kommunikáció</t>
  </si>
  <si>
    <t>Utazás</t>
  </si>
  <si>
    <t>Ingatlan bérleti díj</t>
  </si>
  <si>
    <t>Gépjármű és költségei</t>
  </si>
  <si>
    <t>Kutatás</t>
  </si>
  <si>
    <t>Iparjogvédelmi költségek</t>
  </si>
  <si>
    <t>Külsős hardver fejlesztés</t>
  </si>
  <si>
    <t>Külsős szoftver fejlesztés</t>
  </si>
  <si>
    <t>Szakértői költségek</t>
  </si>
  <si>
    <t>Marketing kiadások</t>
  </si>
  <si>
    <t xml:space="preserve">Piackutatási díj </t>
  </si>
  <si>
    <t>Affiliate, ügynöki költségek</t>
  </si>
  <si>
    <t>Gyártáshoz szükséges eszközök</t>
  </si>
  <si>
    <t>Külsős szoftver fejlesztő</t>
  </si>
  <si>
    <t>Külsős hardver fejlesztő</t>
  </si>
  <si>
    <t>Affiliate, ügynöki értékesítési költségek</t>
  </si>
  <si>
    <t>Egyéb költségek</t>
  </si>
  <si>
    <t>Gépjármű költségei</t>
  </si>
  <si>
    <t>Hazai Árbevétel</t>
  </si>
  <si>
    <t>Export árbevétel</t>
  </si>
  <si>
    <t>Bérjárulékok % *</t>
  </si>
  <si>
    <t>* Normál / KIVA adózás</t>
  </si>
  <si>
    <t>Hazai és export árbevétel</t>
  </si>
  <si>
    <t>Rezsi kiadások</t>
  </si>
  <si>
    <t>Haza és export bevételek</t>
  </si>
  <si>
    <t>Raktár bérleti díj</t>
  </si>
  <si>
    <t>CFO</t>
  </si>
  <si>
    <t>Jelen pénzügyi terv nem kalkulál materiális eszközök esetében értékcsökkenéssel.</t>
  </si>
  <si>
    <t>Bank költségek</t>
  </si>
  <si>
    <t>Bruttó bérek</t>
  </si>
  <si>
    <t>Munkavállalói költségek</t>
  </si>
  <si>
    <t>Piackutatás</t>
  </si>
  <si>
    <t>Bérleti díj &amp; rezsi</t>
  </si>
  <si>
    <t>Hirdetés &amp; promóció</t>
  </si>
  <si>
    <t xml:space="preserve">Marketing </t>
  </si>
  <si>
    <t>Iroda bérlet</t>
  </si>
  <si>
    <t>Irodai rezsi költségek</t>
  </si>
  <si>
    <t>Telekommunikáció</t>
  </si>
  <si>
    <t>Könyvelés &amp; pénzügy</t>
  </si>
  <si>
    <t>Bankköltségek</t>
  </si>
  <si>
    <t xml:space="preserve">Dashboard </t>
  </si>
  <si>
    <t>[...] - Pénzügyi Terv</t>
  </si>
  <si>
    <t>[...] - Pénzügyi terv</t>
  </si>
  <si>
    <t>Röviden az alaptevékenység, alaptevékenység leírása</t>
  </si>
  <si>
    <t>Tételek</t>
  </si>
  <si>
    <t>Egyéb tételek</t>
  </si>
  <si>
    <t>Egyéb eszközök</t>
  </si>
  <si>
    <t>Bérköltség</t>
  </si>
  <si>
    <t>Bérjárulékok</t>
  </si>
  <si>
    <t>Egyéb ráfordítások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</si>
</sst>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[$-809]yyyy\-mmm"/>
    <numFmt numFmtId="166" formatCode="yyyy\-mmm"/>
  </numFmts>
  <fonts count="53" x14ac:knownFonts="1">
    <font>
      <sz val="11"/>
      <color theme="1"/>
      <name val="Arial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Arial"/>
      <family val="2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Arial"/>
      <family val="2"/>
    </font>
    <font>
      <sz val="11"/>
      <color rgb="FF000000"/>
      <name val="Inconsolata"/>
    </font>
    <font>
      <sz val="10"/>
      <color theme="1"/>
      <name val="Arial"/>
      <family val="2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b/>
      <sz val="16"/>
      <color rgb="FFFFFFFF"/>
      <name val="Arial"/>
      <family val="2"/>
    </font>
    <font>
      <b/>
      <sz val="11"/>
      <color rgb="FF000000"/>
      <name val="Arial"/>
      <family val="2"/>
    </font>
    <font>
      <sz val="11"/>
      <color theme="1"/>
      <name val="Calibri"/>
      <family val="2"/>
    </font>
    <font>
      <b/>
      <sz val="12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4D5156"/>
      <name val="Arial"/>
      <family val="2"/>
    </font>
    <font>
      <b/>
      <sz val="18"/>
      <color rgb="FF00000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u/>
      <sz val="11"/>
      <color theme="10"/>
      <name val="Arial"/>
      <family val="2"/>
    </font>
    <font>
      <b/>
      <sz val="11"/>
      <color theme="9" tint="-0.249977111117893"/>
      <name val="Arial"/>
      <family val="2"/>
    </font>
    <font>
      <b/>
      <sz val="11"/>
      <color theme="0"/>
      <name val="Arial"/>
      <family val="2"/>
    </font>
    <font>
      <sz val="10"/>
      <color theme="0" tint="-0.249977111117893"/>
      <name val="Arial"/>
      <family val="2"/>
    </font>
    <font>
      <sz val="11"/>
      <color theme="0" tint="-0.249977111117893"/>
      <name val="Arial"/>
      <family val="2"/>
    </font>
    <font>
      <b/>
      <sz val="11"/>
      <color theme="0"/>
      <name val="Calibri"/>
      <family val="2"/>
    </font>
    <font>
      <b/>
      <sz val="11"/>
      <color theme="9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aj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11"/>
      <color rgb="FF173F3D"/>
      <name val="Arial"/>
      <family val="2"/>
    </font>
    <font>
      <b/>
      <sz val="12"/>
      <color rgb="FF173F3D"/>
      <name val="Arial"/>
      <family val="2"/>
    </font>
    <font>
      <sz val="11"/>
      <color theme="1"/>
      <name val="Calibri"/>
      <family val="2"/>
      <scheme val="maj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173F3D"/>
      <name val="Calibri"/>
      <family val="2"/>
      <scheme val="minor"/>
    </font>
    <font>
      <b/>
      <sz val="12"/>
      <color rgb="FF173F3D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rgb="FF173F3D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rgb="FFFFFFFF"/>
      <name val="Calibri"/>
      <family val="2"/>
    </font>
    <font>
      <sz val="11"/>
      <color theme="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DA67"/>
        <bgColor indexed="64"/>
      </patternFill>
    </fill>
    <fill>
      <patternFill patternType="solid">
        <fgColor theme="2" tint="-4.9989318521683403E-2"/>
        <bgColor rgb="FFEFEFEF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173F3D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173F3D"/>
        <bgColor rgb="FF000080"/>
      </patternFill>
    </fill>
    <fill>
      <patternFill patternType="solid">
        <fgColor theme="6" tint="0.59999389629810485"/>
        <bgColor rgb="FF000080"/>
      </patternFill>
    </fill>
    <fill>
      <patternFill patternType="solid">
        <fgColor rgb="FF173F3D"/>
        <bgColor rgb="FFFFDA67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/>
      <bottom style="thin">
        <color rgb="FF173F3D"/>
      </bottom>
      <diagonal/>
    </border>
    <border>
      <left/>
      <right/>
      <top/>
      <bottom style="medium">
        <color rgb="FF173F3D"/>
      </bottom>
      <diagonal/>
    </border>
    <border>
      <left style="thin">
        <color theme="0"/>
      </left>
      <right/>
      <top/>
      <bottom style="medium">
        <color rgb="FF173F3D"/>
      </bottom>
      <diagonal/>
    </border>
    <border>
      <left/>
      <right style="thin">
        <color theme="0"/>
      </right>
      <top/>
      <bottom style="medium">
        <color rgb="FF173F3D"/>
      </bottom>
      <diagonal/>
    </border>
    <border>
      <left style="thin">
        <color rgb="FF173F3D"/>
      </left>
      <right style="thin">
        <color rgb="FF173F3D"/>
      </right>
      <top style="thin">
        <color rgb="FF173F3D"/>
      </top>
      <bottom style="thin">
        <color rgb="FF173F3D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2" fillId="0" borderId="2"/>
    <xf numFmtId="0" fontId="24" fillId="0" borderId="0" applyNumberFormat="0" applyFill="0" applyBorder="0" applyAlignment="0" applyProtection="0"/>
  </cellStyleXfs>
  <cellXfs count="269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/>
    <xf numFmtId="3" fontId="4" fillId="2" borderId="0" xfId="0" applyNumberFormat="1" applyFont="1" applyFill="1"/>
    <xf numFmtId="3" fontId="9" fillId="0" borderId="0" xfId="0" applyNumberFormat="1" applyFont="1"/>
    <xf numFmtId="0" fontId="9" fillId="0" borderId="0" xfId="0" applyFont="1"/>
    <xf numFmtId="1" fontId="1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164" fontId="9" fillId="0" borderId="0" xfId="0" applyNumberFormat="1" applyFont="1"/>
    <xf numFmtId="10" fontId="4" fillId="0" borderId="0" xfId="0" applyNumberFormat="1" applyFont="1" applyAlignment="1">
      <alignment horizontal="right"/>
    </xf>
    <xf numFmtId="3" fontId="4" fillId="0" borderId="0" xfId="0" applyNumberFormat="1" applyFont="1"/>
    <xf numFmtId="0" fontId="9" fillId="0" borderId="0" xfId="0" applyFont="1" applyAlignment="1">
      <alignment horizontal="right"/>
    </xf>
    <xf numFmtId="0" fontId="10" fillId="0" borderId="0" xfId="0" applyFont="1"/>
    <xf numFmtId="0" fontId="6" fillId="0" borderId="0" xfId="0" applyFont="1" applyAlignment="1">
      <alignment horizontal="center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/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3" fontId="20" fillId="2" borderId="0" xfId="0" applyNumberFormat="1" applyFont="1" applyFill="1" applyAlignment="1">
      <alignment horizontal="left"/>
    </xf>
    <xf numFmtId="0" fontId="21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3" fontId="16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right"/>
    </xf>
    <xf numFmtId="0" fontId="22" fillId="0" borderId="2" xfId="1"/>
    <xf numFmtId="0" fontId="2" fillId="0" borderId="3" xfId="1" applyFont="1" applyBorder="1"/>
    <xf numFmtId="0" fontId="22" fillId="0" borderId="5" xfId="1" applyBorder="1"/>
    <xf numFmtId="0" fontId="22" fillId="0" borderId="6" xfId="1" applyBorder="1"/>
    <xf numFmtId="0" fontId="22" fillId="0" borderId="7" xfId="1" applyBorder="1"/>
    <xf numFmtId="0" fontId="24" fillId="0" borderId="2" xfId="2" applyBorder="1"/>
    <xf numFmtId="0" fontId="25" fillId="0" borderId="2" xfId="1" applyFont="1" applyAlignment="1">
      <alignment vertical="center"/>
    </xf>
    <xf numFmtId="0" fontId="2" fillId="0" borderId="2" xfId="1" applyFont="1" applyAlignment="1">
      <alignment vertical="center"/>
    </xf>
    <xf numFmtId="0" fontId="12" fillId="0" borderId="2" xfId="1" applyFont="1"/>
    <xf numFmtId="0" fontId="8" fillId="6" borderId="2" xfId="1" applyFont="1" applyFill="1"/>
    <xf numFmtId="0" fontId="8" fillId="5" borderId="2" xfId="1" applyFont="1" applyFill="1"/>
    <xf numFmtId="0" fontId="8" fillId="0" borderId="2" xfId="1" applyFont="1"/>
    <xf numFmtId="0" fontId="12" fillId="0" borderId="2" xfId="1" applyFont="1" applyAlignment="1">
      <alignment horizontal="left"/>
    </xf>
    <xf numFmtId="0" fontId="1" fillId="6" borderId="2" xfId="1" applyFont="1" applyFill="1"/>
    <xf numFmtId="0" fontId="1" fillId="5" borderId="2" xfId="1" applyFont="1" applyFill="1"/>
    <xf numFmtId="0" fontId="3" fillId="0" borderId="2" xfId="1" applyFont="1" applyAlignment="1">
      <alignment horizontal="left"/>
    </xf>
    <xf numFmtId="0" fontId="27" fillId="0" borderId="2" xfId="1" applyFont="1"/>
    <xf numFmtId="0" fontId="28" fillId="0" borderId="2" xfId="1" applyFont="1"/>
    <xf numFmtId="1" fontId="13" fillId="2" borderId="2" xfId="0" applyNumberFormat="1" applyFont="1" applyFill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9" fillId="2" borderId="2" xfId="0" applyFont="1" applyFill="1" applyBorder="1"/>
    <xf numFmtId="0" fontId="9" fillId="0" borderId="2" xfId="0" applyFont="1" applyBorder="1"/>
    <xf numFmtId="3" fontId="4" fillId="0" borderId="2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164" fontId="9" fillId="0" borderId="2" xfId="0" applyNumberFormat="1" applyFont="1" applyBorder="1"/>
    <xf numFmtId="10" fontId="4" fillId="0" borderId="2" xfId="0" applyNumberFormat="1" applyFont="1" applyBorder="1" applyAlignment="1">
      <alignment horizontal="right"/>
    </xf>
    <xf numFmtId="3" fontId="4" fillId="0" borderId="2" xfId="0" applyNumberFormat="1" applyFont="1" applyBorder="1"/>
    <xf numFmtId="3" fontId="9" fillId="0" borderId="2" xfId="0" applyNumberFormat="1" applyFont="1" applyBorder="1"/>
    <xf numFmtId="0" fontId="9" fillId="0" borderId="2" xfId="0" applyFont="1" applyBorder="1" applyAlignment="1">
      <alignment horizontal="right"/>
    </xf>
    <xf numFmtId="3" fontId="9" fillId="0" borderId="2" xfId="0" applyNumberFormat="1" applyFont="1" applyBorder="1" applyAlignment="1">
      <alignment horizontal="left"/>
    </xf>
    <xf numFmtId="0" fontId="2" fillId="0" borderId="0" xfId="0" applyFont="1"/>
    <xf numFmtId="3" fontId="4" fillId="0" borderId="2" xfId="0" applyNumberFormat="1" applyFont="1" applyBorder="1" applyAlignment="1">
      <alignment horizontal="left"/>
    </xf>
    <xf numFmtId="3" fontId="3" fillId="0" borderId="2" xfId="0" applyNumberFormat="1" applyFont="1" applyBorder="1"/>
    <xf numFmtId="0" fontId="9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/>
    <xf numFmtId="0" fontId="30" fillId="0" borderId="2" xfId="1" applyFont="1" applyAlignment="1">
      <alignment vertical="center"/>
    </xf>
    <xf numFmtId="0" fontId="31" fillId="0" borderId="2" xfId="1" applyFont="1"/>
    <xf numFmtId="0" fontId="32" fillId="0" borderId="2" xfId="1" applyFont="1" applyAlignment="1">
      <alignment vertical="center"/>
    </xf>
    <xf numFmtId="0" fontId="0" fillId="0" borderId="2" xfId="0" applyBorder="1"/>
    <xf numFmtId="0" fontId="31" fillId="0" borderId="0" xfId="0" applyFont="1"/>
    <xf numFmtId="3" fontId="34" fillId="0" borderId="2" xfId="0" applyNumberFormat="1" applyFont="1" applyBorder="1" applyAlignment="1">
      <alignment horizontal="right"/>
    </xf>
    <xf numFmtId="0" fontId="23" fillId="0" borderId="2" xfId="1" applyFont="1"/>
    <xf numFmtId="0" fontId="10" fillId="0" borderId="2" xfId="0" applyFont="1" applyBorder="1"/>
    <xf numFmtId="3" fontId="10" fillId="0" borderId="2" xfId="0" applyNumberFormat="1" applyFont="1" applyBorder="1"/>
    <xf numFmtId="3" fontId="10" fillId="2" borderId="2" xfId="0" applyNumberFormat="1" applyFont="1" applyFill="1" applyBorder="1"/>
    <xf numFmtId="3" fontId="31" fillId="0" borderId="2" xfId="0" applyNumberFormat="1" applyFont="1" applyBorder="1"/>
    <xf numFmtId="0" fontId="37" fillId="0" borderId="2" xfId="0" applyFont="1" applyBorder="1"/>
    <xf numFmtId="0" fontId="34" fillId="0" borderId="2" xfId="0" applyFont="1" applyBorder="1" applyAlignment="1">
      <alignment horizontal="left"/>
    </xf>
    <xf numFmtId="0" fontId="37" fillId="0" borderId="2" xfId="0" applyFont="1" applyBorder="1" applyAlignment="1">
      <alignment horizontal="left"/>
    </xf>
    <xf numFmtId="0" fontId="37" fillId="2" borderId="2" xfId="0" applyFont="1" applyFill="1" applyBorder="1"/>
    <xf numFmtId="0" fontId="15" fillId="0" borderId="2" xfId="0" applyFont="1" applyBorder="1" applyAlignment="1">
      <alignment horizontal="center"/>
    </xf>
    <xf numFmtId="0" fontId="31" fillId="0" borderId="2" xfId="0" applyFont="1" applyBorder="1"/>
    <xf numFmtId="3" fontId="10" fillId="0" borderId="2" xfId="0" applyNumberFormat="1" applyFont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16" fillId="0" borderId="2" xfId="0" applyFont="1" applyBorder="1" applyAlignment="1">
      <alignment horizontal="right"/>
    </xf>
    <xf numFmtId="3" fontId="37" fillId="0" borderId="2" xfId="0" applyNumberFormat="1" applyFont="1" applyBorder="1" applyAlignment="1">
      <alignment horizontal="right"/>
    </xf>
    <xf numFmtId="9" fontId="10" fillId="0" borderId="2" xfId="0" applyNumberFormat="1" applyFont="1" applyBorder="1"/>
    <xf numFmtId="0" fontId="17" fillId="0" borderId="2" xfId="0" applyFont="1" applyBorder="1"/>
    <xf numFmtId="0" fontId="6" fillId="0" borderId="2" xfId="0" applyFont="1" applyBorder="1" applyAlignment="1">
      <alignment horizontal="center"/>
    </xf>
    <xf numFmtId="0" fontId="16" fillId="0" borderId="2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4" fillId="2" borderId="2" xfId="0" applyFont="1" applyFill="1" applyBorder="1"/>
    <xf numFmtId="0" fontId="14" fillId="0" borderId="2" xfId="0" applyFont="1" applyBorder="1"/>
    <xf numFmtId="0" fontId="10" fillId="0" borderId="2" xfId="0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1" fontId="10" fillId="0" borderId="2" xfId="0" applyNumberFormat="1" applyFont="1" applyBorder="1" applyAlignment="1">
      <alignment horizontal="right"/>
    </xf>
    <xf numFmtId="3" fontId="31" fillId="0" borderId="0" xfId="0" applyNumberFormat="1" applyFont="1"/>
    <xf numFmtId="0" fontId="36" fillId="0" borderId="2" xfId="0" applyFont="1" applyBorder="1" applyAlignment="1">
      <alignment horizontal="left"/>
    </xf>
    <xf numFmtId="0" fontId="11" fillId="0" borderId="2" xfId="0" applyFont="1" applyBorder="1"/>
    <xf numFmtId="0" fontId="21" fillId="0" borderId="2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9" fillId="0" borderId="2" xfId="0" applyFont="1" applyBorder="1"/>
    <xf numFmtId="3" fontId="17" fillId="0" borderId="2" xfId="0" applyNumberFormat="1" applyFont="1" applyBorder="1"/>
    <xf numFmtId="49" fontId="10" fillId="0" borderId="2" xfId="0" applyNumberFormat="1" applyFont="1" applyBorder="1" applyAlignment="1">
      <alignment horizontal="right"/>
    </xf>
    <xf numFmtId="49" fontId="4" fillId="0" borderId="2" xfId="0" applyNumberFormat="1" applyFont="1" applyBorder="1"/>
    <xf numFmtId="3" fontId="7" fillId="0" borderId="2" xfId="0" applyNumberFormat="1" applyFont="1" applyBorder="1"/>
    <xf numFmtId="0" fontId="22" fillId="0" borderId="3" xfId="1" applyBorder="1" applyAlignment="1">
      <alignment horizontal="left" vertical="center" wrapText="1"/>
    </xf>
    <xf numFmtId="0" fontId="22" fillId="0" borderId="2" xfId="1" applyAlignment="1">
      <alignment horizontal="left" vertical="center" wrapText="1"/>
    </xf>
    <xf numFmtId="0" fontId="22" fillId="0" borderId="4" xfId="1" applyBorder="1" applyAlignment="1">
      <alignment horizontal="left" vertical="center" wrapText="1"/>
    </xf>
    <xf numFmtId="0" fontId="22" fillId="0" borderId="3" xfId="1" applyBorder="1" applyAlignment="1">
      <alignment vertical="center"/>
    </xf>
    <xf numFmtId="9" fontId="22" fillId="0" borderId="2" xfId="1" applyNumberFormat="1" applyAlignment="1">
      <alignment horizontal="left" vertical="center"/>
    </xf>
    <xf numFmtId="3" fontId="31" fillId="0" borderId="2" xfId="1" applyNumberFormat="1" applyFont="1"/>
    <xf numFmtId="0" fontId="32" fillId="4" borderId="2" xfId="1" applyFont="1" applyFill="1"/>
    <xf numFmtId="0" fontId="32" fillId="5" borderId="0" xfId="0" applyFont="1" applyFill="1"/>
    <xf numFmtId="0" fontId="39" fillId="0" borderId="0" xfId="0" applyFont="1"/>
    <xf numFmtId="0" fontId="22" fillId="0" borderId="0" xfId="0" applyFont="1" applyAlignment="1">
      <alignment horizontal="center" vertical="center"/>
    </xf>
    <xf numFmtId="3" fontId="39" fillId="0" borderId="0" xfId="0" applyNumberFormat="1" applyFont="1"/>
    <xf numFmtId="3" fontId="0" fillId="0" borderId="0" xfId="0" applyNumberFormat="1"/>
    <xf numFmtId="0" fontId="2" fillId="0" borderId="2" xfId="1" applyFont="1"/>
    <xf numFmtId="0" fontId="22" fillId="7" borderId="2" xfId="1" applyFill="1"/>
    <xf numFmtId="0" fontId="2" fillId="0" borderId="10" xfId="1" applyFont="1" applyBorder="1"/>
    <xf numFmtId="0" fontId="22" fillId="0" borderId="10" xfId="1" applyBorder="1"/>
    <xf numFmtId="0" fontId="2" fillId="0" borderId="11" xfId="1" applyFont="1" applyBorder="1"/>
    <xf numFmtId="0" fontId="22" fillId="0" borderId="12" xfId="1" applyBorder="1"/>
    <xf numFmtId="0" fontId="22" fillId="0" borderId="0" xfId="0" applyFont="1"/>
    <xf numFmtId="166" fontId="26" fillId="0" borderId="0" xfId="0" applyNumberFormat="1" applyFont="1" applyAlignment="1">
      <alignment horizontal="center" vertical="center"/>
    </xf>
    <xf numFmtId="0" fontId="41" fillId="0" borderId="0" xfId="0" applyFont="1"/>
    <xf numFmtId="0" fontId="4" fillId="2" borderId="0" xfId="0" applyFont="1" applyFill="1" applyAlignment="1">
      <alignment horizontal="left"/>
    </xf>
    <xf numFmtId="166" fontId="13" fillId="9" borderId="2" xfId="0" applyNumberFormat="1" applyFont="1" applyFill="1" applyBorder="1" applyAlignment="1">
      <alignment horizontal="center"/>
    </xf>
    <xf numFmtId="166" fontId="29" fillId="7" borderId="2" xfId="0" applyNumberFormat="1" applyFont="1" applyFill="1" applyBorder="1" applyAlignment="1">
      <alignment horizontal="center"/>
    </xf>
    <xf numFmtId="1" fontId="1" fillId="10" borderId="2" xfId="0" applyNumberFormat="1" applyFont="1" applyFill="1" applyBorder="1" applyAlignment="1">
      <alignment horizontal="center"/>
    </xf>
    <xf numFmtId="166" fontId="32" fillId="8" borderId="2" xfId="0" applyNumberFormat="1" applyFont="1" applyFill="1" applyBorder="1" applyAlignment="1">
      <alignment horizontal="center"/>
    </xf>
    <xf numFmtId="0" fontId="32" fillId="8" borderId="0" xfId="0" applyFont="1" applyFill="1" applyAlignment="1">
      <alignment horizontal="center"/>
    </xf>
    <xf numFmtId="3" fontId="9" fillId="0" borderId="9" xfId="0" applyNumberFormat="1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31" fillId="7" borderId="2" xfId="1" applyFont="1" applyFill="1"/>
    <xf numFmtId="165" fontId="33" fillId="7" borderId="2" xfId="1" applyNumberFormat="1" applyFont="1" applyFill="1" applyAlignment="1">
      <alignment horizontal="center" vertical="center"/>
    </xf>
    <xf numFmtId="165" fontId="32" fillId="8" borderId="2" xfId="1" applyNumberFormat="1" applyFont="1" applyFill="1" applyAlignment="1">
      <alignment horizontal="center" vertical="center"/>
    </xf>
    <xf numFmtId="0" fontId="32" fillId="8" borderId="2" xfId="1" applyFont="1" applyFill="1" applyAlignment="1">
      <alignment horizontal="center" vertical="center"/>
    </xf>
    <xf numFmtId="14" fontId="32" fillId="8" borderId="2" xfId="1" applyNumberFormat="1" applyFont="1" applyFill="1" applyAlignment="1">
      <alignment horizontal="center" vertical="center"/>
    </xf>
    <xf numFmtId="165" fontId="33" fillId="0" borderId="2" xfId="1" applyNumberFormat="1" applyFont="1" applyAlignment="1">
      <alignment horizontal="center" vertical="center"/>
    </xf>
    <xf numFmtId="3" fontId="32" fillId="0" borderId="0" xfId="0" applyNumberFormat="1" applyFont="1"/>
    <xf numFmtId="4" fontId="31" fillId="0" borderId="0" xfId="0" applyNumberFormat="1" applyFont="1" applyAlignment="1">
      <alignment horizontal="right"/>
    </xf>
    <xf numFmtId="4" fontId="31" fillId="0" borderId="0" xfId="0" applyNumberFormat="1" applyFont="1"/>
    <xf numFmtId="3" fontId="2" fillId="0" borderId="2" xfId="1" applyNumberFormat="1" applyFont="1"/>
    <xf numFmtId="4" fontId="22" fillId="0" borderId="2" xfId="1" applyNumberFormat="1"/>
    <xf numFmtId="3" fontId="22" fillId="0" borderId="2" xfId="1" applyNumberFormat="1"/>
    <xf numFmtId="4" fontId="2" fillId="0" borderId="2" xfId="1" applyNumberFormat="1" applyFont="1"/>
    <xf numFmtId="0" fontId="28" fillId="0" borderId="2" xfId="1" applyFont="1" applyAlignment="1">
      <alignment horizontal="center" vertical="center"/>
    </xf>
    <xf numFmtId="165" fontId="26" fillId="7" borderId="2" xfId="1" applyNumberFormat="1" applyFont="1" applyFill="1" applyAlignment="1">
      <alignment horizontal="center" vertical="center"/>
    </xf>
    <xf numFmtId="165" fontId="2" fillId="8" borderId="2" xfId="1" applyNumberFormat="1" applyFont="1" applyFill="1" applyAlignment="1">
      <alignment horizontal="center" vertical="center"/>
    </xf>
    <xf numFmtId="0" fontId="2" fillId="8" borderId="2" xfId="1" applyFont="1" applyFill="1" applyAlignment="1">
      <alignment horizontal="center" vertical="center"/>
    </xf>
    <xf numFmtId="0" fontId="22" fillId="8" borderId="7" xfId="1" applyFill="1" applyBorder="1"/>
    <xf numFmtId="3" fontId="9" fillId="0" borderId="2" xfId="0" applyNumberFormat="1" applyFont="1" applyBorder="1" applyAlignment="1">
      <alignment horizontal="center"/>
    </xf>
    <xf numFmtId="3" fontId="9" fillId="0" borderId="9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10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9" fontId="9" fillId="0" borderId="9" xfId="0" applyNumberFormat="1" applyFont="1" applyBorder="1" applyAlignment="1">
      <alignment horizontal="center"/>
    </xf>
    <xf numFmtId="9" fontId="4" fillId="0" borderId="9" xfId="0" applyNumberFormat="1" applyFont="1" applyBorder="1" applyAlignment="1">
      <alignment horizontal="center"/>
    </xf>
    <xf numFmtId="3" fontId="42" fillId="0" borderId="0" xfId="0" applyNumberFormat="1" applyFont="1" applyAlignment="1">
      <alignment horizontal="center"/>
    </xf>
    <xf numFmtId="3" fontId="31" fillId="0" borderId="0" xfId="0" applyNumberFormat="1" applyFont="1" applyAlignment="1">
      <alignment horizontal="center"/>
    </xf>
    <xf numFmtId="0" fontId="38" fillId="7" borderId="2" xfId="0" applyFont="1" applyFill="1" applyBorder="1"/>
    <xf numFmtId="166" fontId="33" fillId="11" borderId="2" xfId="0" applyNumberFormat="1" applyFont="1" applyFill="1" applyBorder="1" applyAlignment="1">
      <alignment horizontal="center"/>
    </xf>
    <xf numFmtId="0" fontId="34" fillId="0" borderId="9" xfId="0" applyFont="1" applyBorder="1" applyAlignment="1">
      <alignment horizontal="left"/>
    </xf>
    <xf numFmtId="0" fontId="38" fillId="0" borderId="2" xfId="0" applyFont="1" applyBorder="1"/>
    <xf numFmtId="166" fontId="33" fillId="0" borderId="2" xfId="0" applyNumberFormat="1" applyFont="1" applyBorder="1" applyAlignment="1">
      <alignment horizontal="center"/>
    </xf>
    <xf numFmtId="0" fontId="33" fillId="0" borderId="2" xfId="0" applyFont="1" applyBorder="1" applyAlignment="1">
      <alignment horizontal="center"/>
    </xf>
    <xf numFmtId="0" fontId="34" fillId="0" borderId="2" xfId="0" applyFont="1" applyBorder="1"/>
    <xf numFmtId="3" fontId="32" fillId="0" borderId="2" xfId="0" applyNumberFormat="1" applyFont="1" applyBorder="1"/>
    <xf numFmtId="166" fontId="33" fillId="7" borderId="2" xfId="0" applyNumberFormat="1" applyFont="1" applyFill="1" applyBorder="1" applyAlignment="1">
      <alignment horizontal="center"/>
    </xf>
    <xf numFmtId="0" fontId="32" fillId="8" borderId="2" xfId="0" applyFont="1" applyFill="1" applyBorder="1" applyAlignment="1">
      <alignment horizontal="center"/>
    </xf>
    <xf numFmtId="3" fontId="31" fillId="0" borderId="2" xfId="0" applyNumberFormat="1" applyFont="1" applyBorder="1" applyAlignment="1">
      <alignment horizontal="center"/>
    </xf>
    <xf numFmtId="3" fontId="37" fillId="0" borderId="2" xfId="0" applyNumberFormat="1" applyFont="1" applyBorder="1" applyAlignment="1">
      <alignment horizontal="center"/>
    </xf>
    <xf numFmtId="3" fontId="34" fillId="0" borderId="9" xfId="0" applyNumberFormat="1" applyFont="1" applyBorder="1" applyAlignment="1">
      <alignment horizontal="center"/>
    </xf>
    <xf numFmtId="0" fontId="31" fillId="0" borderId="2" xfId="0" applyFont="1" applyBorder="1" applyAlignment="1">
      <alignment horizontal="center"/>
    </xf>
    <xf numFmtId="3" fontId="37" fillId="2" borderId="2" xfId="0" applyNumberFormat="1" applyFont="1" applyFill="1" applyBorder="1" applyAlignment="1">
      <alignment horizontal="center"/>
    </xf>
    <xf numFmtId="3" fontId="34" fillId="0" borderId="2" xfId="0" applyNumberFormat="1" applyFont="1" applyBorder="1" applyAlignment="1">
      <alignment horizontal="center"/>
    </xf>
    <xf numFmtId="0" fontId="31" fillId="0" borderId="0" xfId="0" applyFont="1" applyAlignment="1">
      <alignment horizontal="center"/>
    </xf>
    <xf numFmtId="3" fontId="32" fillId="0" borderId="9" xfId="0" applyNumberFormat="1" applyFont="1" applyBorder="1" applyAlignment="1">
      <alignment horizontal="center"/>
    </xf>
    <xf numFmtId="3" fontId="32" fillId="0" borderId="2" xfId="0" applyNumberFormat="1" applyFont="1" applyBorder="1" applyAlignment="1">
      <alignment horizontal="center"/>
    </xf>
    <xf numFmtId="0" fontId="31" fillId="0" borderId="0" xfId="0" applyFont="1" applyAlignment="1">
      <alignment horizontal="right"/>
    </xf>
    <xf numFmtId="0" fontId="31" fillId="5" borderId="0" xfId="0" applyFont="1" applyFill="1" applyAlignment="1">
      <alignment horizontal="right"/>
    </xf>
    <xf numFmtId="3" fontId="32" fillId="5" borderId="0" xfId="0" applyNumberFormat="1" applyFont="1" applyFill="1" applyAlignment="1">
      <alignment horizontal="center"/>
    </xf>
    <xf numFmtId="0" fontId="45" fillId="0" borderId="0" xfId="0" applyFont="1"/>
    <xf numFmtId="0" fontId="46" fillId="0" borderId="0" xfId="0" applyFont="1"/>
    <xf numFmtId="0" fontId="47" fillId="0" borderId="0" xfId="0" applyFont="1"/>
    <xf numFmtId="0" fontId="32" fillId="0" borderId="0" xfId="0" applyFont="1"/>
    <xf numFmtId="0" fontId="31" fillId="7" borderId="0" xfId="0" applyFont="1" applyFill="1"/>
    <xf numFmtId="0" fontId="33" fillId="7" borderId="0" xfId="0" applyFont="1" applyFill="1" applyAlignment="1">
      <alignment horizontal="right" vertical="center"/>
    </xf>
    <xf numFmtId="166" fontId="33" fillId="7" borderId="0" xfId="0" applyNumberFormat="1" applyFont="1" applyFill="1" applyAlignment="1">
      <alignment horizontal="center" vertical="center"/>
    </xf>
    <xf numFmtId="166" fontId="32" fillId="8" borderId="0" xfId="0" applyNumberFormat="1" applyFont="1" applyFill="1" applyAlignment="1">
      <alignment horizontal="center" vertical="center"/>
    </xf>
    <xf numFmtId="0" fontId="44" fillId="0" borderId="9" xfId="0" applyFont="1" applyBorder="1"/>
    <xf numFmtId="0" fontId="31" fillId="0" borderId="9" xfId="0" applyFont="1" applyBorder="1"/>
    <xf numFmtId="166" fontId="31" fillId="8" borderId="13" xfId="0" applyNumberFormat="1" applyFont="1" applyFill="1" applyBorder="1" applyAlignment="1">
      <alignment horizontal="right"/>
    </xf>
    <xf numFmtId="0" fontId="31" fillId="8" borderId="13" xfId="0" applyFont="1" applyFill="1" applyBorder="1" applyAlignment="1">
      <alignment horizontal="right"/>
    </xf>
    <xf numFmtId="9" fontId="31" fillId="8" borderId="13" xfId="0" applyNumberFormat="1" applyFont="1" applyFill="1" applyBorder="1" applyAlignment="1">
      <alignment horizontal="right"/>
    </xf>
    <xf numFmtId="0" fontId="32" fillId="0" borderId="0" xfId="0" applyFont="1" applyAlignment="1">
      <alignment horizontal="right"/>
    </xf>
    <xf numFmtId="9" fontId="31" fillId="0" borderId="0" xfId="0" applyNumberFormat="1" applyFont="1" applyAlignment="1">
      <alignment horizontal="left"/>
    </xf>
    <xf numFmtId="0" fontId="31" fillId="0" borderId="0" xfId="0" applyFont="1" applyAlignment="1">
      <alignment horizontal="left"/>
    </xf>
    <xf numFmtId="0" fontId="48" fillId="0" borderId="2" xfId="0" applyFont="1" applyBorder="1" applyAlignment="1">
      <alignment horizontal="left" indent="2"/>
    </xf>
    <xf numFmtId="0" fontId="43" fillId="7" borderId="2" xfId="0" applyFont="1" applyFill="1" applyBorder="1" applyAlignment="1">
      <alignment horizontal="left"/>
    </xf>
    <xf numFmtId="0" fontId="49" fillId="0" borderId="9" xfId="0" applyFont="1" applyBorder="1" applyAlignment="1">
      <alignment horizontal="left"/>
    </xf>
    <xf numFmtId="0" fontId="50" fillId="0" borderId="9" xfId="0" applyFont="1" applyBorder="1"/>
    <xf numFmtId="0" fontId="50" fillId="0" borderId="14" xfId="0" applyFont="1" applyBorder="1"/>
    <xf numFmtId="0" fontId="49" fillId="0" borderId="2" xfId="0" applyFont="1" applyBorder="1" applyAlignment="1">
      <alignment horizontal="left"/>
    </xf>
    <xf numFmtId="0" fontId="50" fillId="0" borderId="2" xfId="0" applyFont="1" applyBorder="1"/>
    <xf numFmtId="0" fontId="34" fillId="5" borderId="2" xfId="0" applyFont="1" applyFill="1" applyBorder="1" applyAlignment="1">
      <alignment horizontal="left"/>
    </xf>
    <xf numFmtId="0" fontId="49" fillId="0" borderId="9" xfId="0" applyFont="1" applyBorder="1"/>
    <xf numFmtId="3" fontId="31" fillId="0" borderId="9" xfId="0" applyNumberFormat="1" applyFont="1" applyBorder="1"/>
    <xf numFmtId="3" fontId="31" fillId="0" borderId="9" xfId="0" applyNumberFormat="1" applyFont="1" applyBorder="1" applyAlignment="1">
      <alignment horizontal="center"/>
    </xf>
    <xf numFmtId="0" fontId="49" fillId="0" borderId="2" xfId="0" applyFont="1" applyBorder="1"/>
    <xf numFmtId="0" fontId="31" fillId="0" borderId="9" xfId="0" applyFont="1" applyBorder="1" applyAlignment="1">
      <alignment horizontal="center"/>
    </xf>
    <xf numFmtId="0" fontId="31" fillId="5" borderId="0" xfId="0" applyFont="1" applyFill="1"/>
    <xf numFmtId="0" fontId="43" fillId="7" borderId="0" xfId="0" applyFont="1" applyFill="1"/>
    <xf numFmtId="3" fontId="31" fillId="7" borderId="0" xfId="0" applyNumberFormat="1" applyFont="1" applyFill="1"/>
    <xf numFmtId="0" fontId="46" fillId="0" borderId="9" xfId="0" applyFont="1" applyBorder="1" applyAlignment="1">
      <alignment horizontal="left"/>
    </xf>
    <xf numFmtId="0" fontId="46" fillId="0" borderId="2" xfId="0" applyFont="1" applyBorder="1" applyAlignment="1">
      <alignment horizontal="left"/>
    </xf>
    <xf numFmtId="0" fontId="32" fillId="5" borderId="0" xfId="0" applyFont="1" applyFill="1" applyAlignment="1">
      <alignment horizontal="center"/>
    </xf>
    <xf numFmtId="3" fontId="31" fillId="8" borderId="13" xfId="0" applyNumberFormat="1" applyFont="1" applyFill="1" applyBorder="1"/>
    <xf numFmtId="9" fontId="31" fillId="8" borderId="13" xfId="0" applyNumberFormat="1" applyFont="1" applyFill="1" applyBorder="1"/>
    <xf numFmtId="0" fontId="37" fillId="0" borderId="2" xfId="0" applyFont="1" applyBorder="1" applyAlignment="1">
      <alignment horizontal="center"/>
    </xf>
    <xf numFmtId="0" fontId="32" fillId="0" borderId="9" xfId="0" applyFont="1" applyBorder="1"/>
    <xf numFmtId="0" fontId="33" fillId="7" borderId="2" xfId="1" applyFont="1" applyFill="1" applyAlignment="1">
      <alignment horizontal="right"/>
    </xf>
    <xf numFmtId="0" fontId="31" fillId="0" borderId="9" xfId="0" applyFont="1" applyBorder="1" applyAlignment="1">
      <alignment horizontal="right"/>
    </xf>
    <xf numFmtId="1" fontId="13" fillId="9" borderId="2" xfId="0" applyNumberFormat="1" applyFont="1" applyFill="1" applyBorder="1" applyAlignment="1">
      <alignment horizontal="left"/>
    </xf>
    <xf numFmtId="1" fontId="13" fillId="9" borderId="2" xfId="0" applyNumberFormat="1" applyFont="1" applyFill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3" fontId="32" fillId="0" borderId="2" xfId="1" applyNumberFormat="1" applyFont="1"/>
    <xf numFmtId="4" fontId="31" fillId="0" borderId="2" xfId="1" applyNumberFormat="1" applyFont="1" applyAlignment="1">
      <alignment horizontal="right"/>
    </xf>
    <xf numFmtId="0" fontId="31" fillId="0" borderId="2" xfId="1" applyFont="1" applyAlignment="1">
      <alignment horizontal="right"/>
    </xf>
    <xf numFmtId="0" fontId="32" fillId="5" borderId="2" xfId="1" applyFont="1" applyFill="1" applyAlignment="1">
      <alignment horizontal="right"/>
    </xf>
    <xf numFmtId="3" fontId="31" fillId="0" borderId="2" xfId="1" applyNumberFormat="1" applyFont="1" applyAlignment="1">
      <alignment horizontal="center"/>
    </xf>
    <xf numFmtId="3" fontId="32" fillId="5" borderId="2" xfId="1" applyNumberFormat="1" applyFont="1" applyFill="1" applyAlignment="1">
      <alignment horizontal="center"/>
    </xf>
    <xf numFmtId="0" fontId="32" fillId="0" borderId="2" xfId="1" applyFont="1"/>
    <xf numFmtId="3" fontId="31" fillId="3" borderId="0" xfId="0" applyNumberFormat="1" applyFont="1" applyFill="1" applyAlignment="1">
      <alignment horizontal="center"/>
    </xf>
    <xf numFmtId="3" fontId="39" fillId="0" borderId="0" xfId="0" applyNumberFormat="1" applyFont="1" applyAlignment="1">
      <alignment horizontal="center"/>
    </xf>
    <xf numFmtId="0" fontId="32" fillId="5" borderId="0" xfId="0" applyFont="1" applyFill="1" applyAlignment="1">
      <alignment horizontal="right"/>
    </xf>
    <xf numFmtId="0" fontId="39" fillId="0" borderId="0" xfId="0" applyFont="1" applyAlignment="1">
      <alignment horizontal="right"/>
    </xf>
    <xf numFmtId="3" fontId="22" fillId="0" borderId="2" xfId="1" applyNumberFormat="1" applyAlignment="1">
      <alignment horizontal="center"/>
    </xf>
    <xf numFmtId="4" fontId="22" fillId="0" borderId="2" xfId="1" applyNumberFormat="1" applyAlignment="1">
      <alignment horizontal="center"/>
    </xf>
    <xf numFmtId="3" fontId="2" fillId="5" borderId="2" xfId="1" applyNumberFormat="1" applyFont="1" applyFill="1" applyAlignment="1">
      <alignment horizontal="center"/>
    </xf>
    <xf numFmtId="4" fontId="22" fillId="6" borderId="2" xfId="1" applyNumberFormat="1" applyFill="1" applyAlignment="1">
      <alignment horizontal="center"/>
    </xf>
    <xf numFmtId="0" fontId="22" fillId="6" borderId="2" xfId="1" applyFill="1" applyAlignment="1">
      <alignment horizontal="center"/>
    </xf>
    <xf numFmtId="3" fontId="28" fillId="0" borderId="2" xfId="1" applyNumberFormat="1" applyFont="1" applyAlignment="1">
      <alignment horizontal="center" vertical="center"/>
    </xf>
    <xf numFmtId="0" fontId="26" fillId="7" borderId="2" xfId="1" applyFont="1" applyFill="1" applyAlignment="1">
      <alignment horizontal="right"/>
    </xf>
    <xf numFmtId="0" fontId="22" fillId="0" borderId="2" xfId="1" applyAlignment="1">
      <alignment horizontal="right"/>
    </xf>
    <xf numFmtId="0" fontId="2" fillId="6" borderId="2" xfId="1" applyFont="1" applyFill="1" applyAlignment="1">
      <alignment horizontal="right"/>
    </xf>
    <xf numFmtId="0" fontId="2" fillId="5" borderId="2" xfId="1" applyFont="1" applyFill="1" applyAlignment="1">
      <alignment horizontal="right"/>
    </xf>
    <xf numFmtId="0" fontId="22" fillId="0" borderId="2" xfId="1" applyAlignment="1">
      <alignment horizontal="left"/>
    </xf>
    <xf numFmtId="165" fontId="22" fillId="0" borderId="2" xfId="1" applyNumberFormat="1" applyAlignment="1">
      <alignment horizontal="left"/>
    </xf>
    <xf numFmtId="3" fontId="52" fillId="7" borderId="8" xfId="0" applyNumberFormat="1" applyFont="1" applyFill="1" applyBorder="1" applyAlignment="1">
      <alignment horizontal="center"/>
    </xf>
    <xf numFmtId="0" fontId="40" fillId="0" borderId="2" xfId="1" applyFont="1" applyAlignment="1">
      <alignment horizontal="left" vertical="center"/>
    </xf>
    <xf numFmtId="0" fontId="22" fillId="0" borderId="2" xfId="1" applyAlignment="1">
      <alignment horizontal="left" vertical="center" wrapText="1"/>
    </xf>
    <xf numFmtId="0" fontId="22" fillId="0" borderId="3" xfId="1" applyBorder="1" applyAlignment="1">
      <alignment horizontal="left"/>
    </xf>
    <xf numFmtId="0" fontId="22" fillId="0" borderId="2" xfId="1" applyAlignment="1">
      <alignment horizontal="left"/>
    </xf>
    <xf numFmtId="165" fontId="22" fillId="0" borderId="2" xfId="1" applyNumberFormat="1" applyAlignment="1">
      <alignment horizontal="left"/>
    </xf>
    <xf numFmtId="165" fontId="22" fillId="0" borderId="4" xfId="1" applyNumberForma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5" fillId="0" borderId="2" xfId="0" applyFont="1" applyBorder="1"/>
    <xf numFmtId="0" fontId="13" fillId="0" borderId="2" xfId="0" applyFont="1" applyBorder="1" applyAlignment="1">
      <alignment horizontal="center"/>
    </xf>
    <xf numFmtId="0" fontId="0" fillId="0" borderId="2" xfId="0" applyBorder="1"/>
    <xf numFmtId="0" fontId="21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1" fontId="51" fillId="9" borderId="1" xfId="0" applyNumberFormat="1" applyFont="1" applyFill="1" applyBorder="1" applyAlignment="1">
      <alignment horizontal="center" vertical="center"/>
    </xf>
  </cellXfs>
  <cellStyles count="3">
    <cellStyle name="Hivatkozás" xfId="2" builtinId="8"/>
    <cellStyle name="Normál" xfId="0" builtinId="0"/>
    <cellStyle name="Normal 2" xfId="1" xr:uid="{9F67FC46-4EFB-6D4A-BBBD-33A4EE342EEE}"/>
  </cellStyles>
  <dxfs count="20">
    <dxf>
      <font>
        <color rgb="FF9C0006"/>
      </font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colors>
    <mruColors>
      <color rgb="FF173F3D"/>
      <color rgb="FFFFDA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microsoft.com/office/2017/06/relationships/rdRichValueStructure" Target="richData/rdrichvaluestructure.xml"/><Relationship Id="rId7" Type="http://schemas.openxmlformats.org/officeDocument/2006/relationships/worksheet" Target="worksheets/sheet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microsoft.com/office/2017/06/relationships/rdRichValue" Target="richData/rdrichvalue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23" Type="http://schemas.openxmlformats.org/officeDocument/2006/relationships/calcChain" Target="calcChain.xml"/><Relationship Id="rId19" Type="http://schemas.microsoft.com/office/2022/10/relationships/richValueRel" Target="richData/richValueRel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customschemas.google.com/relationships/workbookmetadata" Target="metadata"/><Relationship Id="rId22" Type="http://schemas.microsoft.com/office/2017/06/relationships/rdRichValueTypes" Target="richData/rdRichValueTyp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Hazai eladások megoszlása (2023)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B4F-374F-8CC3-B5B0B12B450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B4F-374F-8CC3-B5B0B12B450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B4F-374F-8CC3-B5B0B12B450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B4F-374F-8CC3-B5B0B12B450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B4F-374F-8CC3-B5B0B12B450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B4F-374F-8CC3-B5B0B12B450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Árbevétel!$B$8:$B$13</c:f>
              <c:strCache>
                <c:ptCount val="6"/>
                <c:pt idx="0">
                  <c:v>Tételek</c:v>
                </c:pt>
                <c:pt idx="1">
                  <c:v>Tételek</c:v>
                </c:pt>
                <c:pt idx="2">
                  <c:v>Tételek</c:v>
                </c:pt>
                <c:pt idx="3">
                  <c:v>Tételek</c:v>
                </c:pt>
                <c:pt idx="4">
                  <c:v>Tételek</c:v>
                </c:pt>
                <c:pt idx="5">
                  <c:v>Tételek</c:v>
                </c:pt>
              </c:strCache>
            </c:strRef>
          </c:cat>
          <c:val>
            <c:numRef>
              <c:f>Árbevétel!$K$8:$K$13</c:f>
              <c:numCache>
                <c:formatCode>#,##0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C-9B4F-374F-8CC3-B5B0B12B450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Hazai eladások</a:t>
            </a:r>
            <a:r>
              <a:rPr lang="en-GB" baseline="0"/>
              <a:t> megoszlása (2024)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8D3-A24C-9495-3A71ED0EBB3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8D3-A24C-9495-3A71ED0EBB3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8D3-A24C-9495-3A71ED0EBB3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8D3-A24C-9495-3A71ED0EBB3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8D3-A24C-9495-3A71ED0EBB3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8D3-A24C-9495-3A71ED0EBB3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Árbevétel!$B$8:$B$13</c:f>
              <c:strCache>
                <c:ptCount val="6"/>
                <c:pt idx="0">
                  <c:v>Tételek</c:v>
                </c:pt>
                <c:pt idx="1">
                  <c:v>Tételek</c:v>
                </c:pt>
                <c:pt idx="2">
                  <c:v>Tételek</c:v>
                </c:pt>
                <c:pt idx="3">
                  <c:v>Tételek</c:v>
                </c:pt>
                <c:pt idx="4">
                  <c:v>Tételek</c:v>
                </c:pt>
                <c:pt idx="5">
                  <c:v>Tételek</c:v>
                </c:pt>
              </c:strCache>
            </c:strRef>
          </c:cat>
          <c:val>
            <c:numRef>
              <c:f>Árbevétel!$X$8:$X$13</c:f>
              <c:numCache>
                <c:formatCode>#,##0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C-18D3-A24C-9495-3A71ED0EBB3F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Hazai eladások megoszlása (2025)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742-0F45-954B-6CBF2081019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742-0F45-954B-6CBF2081019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742-0F45-954B-6CBF2081019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742-0F45-954B-6CBF2081019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742-0F45-954B-6CBF2081019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742-0F45-954B-6CBF208101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Árbevétel!$B$8:$B$13</c:f>
              <c:strCache>
                <c:ptCount val="6"/>
                <c:pt idx="0">
                  <c:v>Tételek</c:v>
                </c:pt>
                <c:pt idx="1">
                  <c:v>Tételek</c:v>
                </c:pt>
                <c:pt idx="2">
                  <c:v>Tételek</c:v>
                </c:pt>
                <c:pt idx="3">
                  <c:v>Tételek</c:v>
                </c:pt>
                <c:pt idx="4">
                  <c:v>Tételek</c:v>
                </c:pt>
                <c:pt idx="5">
                  <c:v>Tételek</c:v>
                </c:pt>
              </c:strCache>
            </c:strRef>
          </c:cat>
          <c:val>
            <c:numRef>
              <c:f>Árbevétel!$AK$8:$AK$13</c:f>
              <c:numCache>
                <c:formatCode>#,##0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C-F742-0F45-954B-6CBF20810198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Cash flow 2023-2025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Cash flow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('Cash flow kimutatás'!$D$5:$J$5,'Cash flow kimutatás'!$L$5:$W$5,'Cash flow kimutatás'!$Y$5:$AJ$5)</c:f>
              <c:numCache>
                <c:formatCode>[$-809]yyyy\-mmm</c:formatCode>
                <c:ptCount val="31"/>
                <c:pt idx="0">
                  <c:v>44941</c:v>
                </c:pt>
                <c:pt idx="1">
                  <c:v>44972</c:v>
                </c:pt>
                <c:pt idx="2">
                  <c:v>45000</c:v>
                </c:pt>
                <c:pt idx="3">
                  <c:v>45031</c:v>
                </c:pt>
                <c:pt idx="4">
                  <c:v>45061</c:v>
                </c:pt>
                <c:pt idx="5">
                  <c:v>45092</c:v>
                </c:pt>
                <c:pt idx="6">
                  <c:v>45122</c:v>
                </c:pt>
                <c:pt idx="7">
                  <c:v>45153</c:v>
                </c:pt>
                <c:pt idx="8">
                  <c:v>45184</c:v>
                </c:pt>
                <c:pt idx="9">
                  <c:v>45214</c:v>
                </c:pt>
                <c:pt idx="10">
                  <c:v>45245</c:v>
                </c:pt>
                <c:pt idx="11">
                  <c:v>45275</c:v>
                </c:pt>
                <c:pt idx="12">
                  <c:v>45306</c:v>
                </c:pt>
                <c:pt idx="13">
                  <c:v>45337</c:v>
                </c:pt>
                <c:pt idx="14">
                  <c:v>45366</c:v>
                </c:pt>
                <c:pt idx="15">
                  <c:v>45397</c:v>
                </c:pt>
                <c:pt idx="16">
                  <c:v>45427</c:v>
                </c:pt>
                <c:pt idx="17">
                  <c:v>45458</c:v>
                </c:pt>
                <c:pt idx="18">
                  <c:v>45488</c:v>
                </c:pt>
                <c:pt idx="19">
                  <c:v>45519</c:v>
                </c:pt>
                <c:pt idx="20">
                  <c:v>45550</c:v>
                </c:pt>
                <c:pt idx="21">
                  <c:v>45580</c:v>
                </c:pt>
                <c:pt idx="22">
                  <c:v>45611</c:v>
                </c:pt>
                <c:pt idx="23">
                  <c:v>45641</c:v>
                </c:pt>
                <c:pt idx="24">
                  <c:v>45672</c:v>
                </c:pt>
                <c:pt idx="25">
                  <c:v>45703</c:v>
                </c:pt>
                <c:pt idx="26">
                  <c:v>45731</c:v>
                </c:pt>
                <c:pt idx="27">
                  <c:v>45762</c:v>
                </c:pt>
                <c:pt idx="28">
                  <c:v>45792</c:v>
                </c:pt>
                <c:pt idx="29">
                  <c:v>45823</c:v>
                </c:pt>
                <c:pt idx="30">
                  <c:v>45853</c:v>
                </c:pt>
              </c:numCache>
            </c:numRef>
          </c:cat>
          <c:val>
            <c:numRef>
              <c:f>('Cash flow kimutatás'!$D$19:$J$19,'Cash flow kimutatás'!$L$19:$W$19,'Cash flow kimutatás'!$Y$19:$AJ$19)</c:f>
              <c:numCache>
                <c:formatCode>#,##0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A1-114A-953F-1B6465405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8297520"/>
        <c:axId val="1749820464"/>
      </c:lineChart>
      <c:dateAx>
        <c:axId val="1488297520"/>
        <c:scaling>
          <c:orientation val="minMax"/>
        </c:scaling>
        <c:delete val="0"/>
        <c:axPos val="b"/>
        <c:numFmt formatCode="[$-809]yyyy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9820464"/>
        <c:crosses val="autoZero"/>
        <c:auto val="1"/>
        <c:lblOffset val="100"/>
        <c:baseTimeUnit val="months"/>
      </c:dateAx>
      <c:valAx>
        <c:axId val="174982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 b="1"/>
                  <a:t>HUF</a:t>
                </a:r>
              </a:p>
            </c:rich>
          </c:tx>
          <c:layout>
            <c:manualLayout>
              <c:xMode val="edge"/>
              <c:yMode val="edge"/>
              <c:x val="8.9283873035989128E-3"/>
              <c:y val="0.430653055975688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8297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Export eladások</a:t>
            </a:r>
            <a:r>
              <a:rPr lang="en-GB" baseline="0"/>
              <a:t> megoszlása (2025)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31A-4B4C-864B-6502B8AD141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31A-4B4C-864B-6502B8AD141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31A-4B4C-864B-6502B8AD141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31A-4B4C-864B-6502B8AD141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31A-4B4C-864B-6502B8AD141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31A-4B4C-864B-6502B8AD141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Árbevétel!$B$17:$B$22</c:f>
              <c:strCache>
                <c:ptCount val="6"/>
                <c:pt idx="0">
                  <c:v>Tételek</c:v>
                </c:pt>
                <c:pt idx="1">
                  <c:v>Tételek</c:v>
                </c:pt>
                <c:pt idx="2">
                  <c:v>Tételek</c:v>
                </c:pt>
                <c:pt idx="3">
                  <c:v>Tételek</c:v>
                </c:pt>
                <c:pt idx="4">
                  <c:v>Tételek</c:v>
                </c:pt>
                <c:pt idx="5">
                  <c:v>Tételek</c:v>
                </c:pt>
              </c:strCache>
            </c:strRef>
          </c:cat>
          <c:val>
            <c:numRef>
              <c:f>Árbevétel!$AK$17:$AK$22</c:f>
              <c:numCache>
                <c:formatCode>#,##0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C-531A-4B4C-864B-6502B8AD1411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Export</a:t>
            </a:r>
            <a:r>
              <a:rPr lang="en-GB" baseline="0"/>
              <a:t> eladások megoszlása (2024)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218-7741-9D0E-BE53417F6AD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218-7741-9D0E-BE53417F6AD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218-7741-9D0E-BE53417F6AD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218-7741-9D0E-BE53417F6AD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218-7741-9D0E-BE53417F6AD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218-7741-9D0E-BE53417F6AD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Árbevétel!$B$17:$B$22</c:f>
              <c:strCache>
                <c:ptCount val="6"/>
                <c:pt idx="0">
                  <c:v>Tételek</c:v>
                </c:pt>
                <c:pt idx="1">
                  <c:v>Tételek</c:v>
                </c:pt>
                <c:pt idx="2">
                  <c:v>Tételek</c:v>
                </c:pt>
                <c:pt idx="3">
                  <c:v>Tételek</c:v>
                </c:pt>
                <c:pt idx="4">
                  <c:v>Tételek</c:v>
                </c:pt>
                <c:pt idx="5">
                  <c:v>Tételek</c:v>
                </c:pt>
              </c:strCache>
            </c:strRef>
          </c:cat>
          <c:val>
            <c:numRef>
              <c:f>Árbevétel!$X$17:$X$22</c:f>
              <c:numCache>
                <c:formatCode>#,##0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C-8218-7741-9D0E-BE53417F6AD9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Export eladások megoszlása</a:t>
            </a:r>
            <a:r>
              <a:rPr lang="en-GB" baseline="0"/>
              <a:t> (2023)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2A5-E842-8B74-E643408D0D3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2A5-E842-8B74-E643408D0D3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2A5-E842-8B74-E643408D0D3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2A5-E842-8B74-E643408D0D3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2A5-E842-8B74-E643408D0D3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2A5-E842-8B74-E643408D0D3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Árbevétel!$B$17:$B$22</c:f>
              <c:strCache>
                <c:ptCount val="6"/>
                <c:pt idx="0">
                  <c:v>Tételek</c:v>
                </c:pt>
                <c:pt idx="1">
                  <c:v>Tételek</c:v>
                </c:pt>
                <c:pt idx="2">
                  <c:v>Tételek</c:v>
                </c:pt>
                <c:pt idx="3">
                  <c:v>Tételek</c:v>
                </c:pt>
                <c:pt idx="4">
                  <c:v>Tételek</c:v>
                </c:pt>
                <c:pt idx="5">
                  <c:v>Tételek</c:v>
                </c:pt>
              </c:strCache>
            </c:strRef>
          </c:cat>
          <c:val>
            <c:numRef>
              <c:f>Árbevétel!$K$17:$K$22</c:f>
              <c:numCache>
                <c:formatCode>#,##0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C-F2A5-E842-8B74-E643408D0D3C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127000</xdr:rowOff>
    </xdr:to>
    <xdr:sp macro="" textlink="">
      <xdr:nvSpPr>
        <xdr:cNvPr id="1025" name="AutoShape 1" descr="photo">
          <a:extLst>
            <a:ext uri="{FF2B5EF4-FFF2-40B4-BE49-F238E27FC236}">
              <a16:creationId xmlns:a16="http://schemas.microsoft.com/office/drawing/2014/main" id="{C4E14B10-AD6B-9B41-91F8-C638489D6E28}"/>
            </a:ext>
          </a:extLst>
        </xdr:cNvPr>
        <xdr:cNvSpPr>
          <a:spLocks noChangeAspect="1" noChangeArrowheads="1"/>
        </xdr:cNvSpPr>
      </xdr:nvSpPr>
      <xdr:spPr bwMode="auto">
        <a:xfrm>
          <a:off x="1892300" y="5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304800</xdr:colOff>
      <xdr:row>3</xdr:row>
      <xdr:rowOff>127000</xdr:rowOff>
    </xdr:to>
    <xdr:sp macro="" textlink="">
      <xdr:nvSpPr>
        <xdr:cNvPr id="1026" name="AutoShape 2" descr="photo">
          <a:extLst>
            <a:ext uri="{FF2B5EF4-FFF2-40B4-BE49-F238E27FC236}">
              <a16:creationId xmlns:a16="http://schemas.microsoft.com/office/drawing/2014/main" id="{2E6ED298-DCA7-1246-9F5A-6E69258260A6}"/>
            </a:ext>
          </a:extLst>
        </xdr:cNvPr>
        <xdr:cNvSpPr>
          <a:spLocks noChangeAspect="1" noChangeArrowheads="1"/>
        </xdr:cNvSpPr>
      </xdr:nvSpPr>
      <xdr:spPr bwMode="auto">
        <a:xfrm>
          <a:off x="5918200" y="35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464688</xdr:colOff>
      <xdr:row>3</xdr:row>
      <xdr:rowOff>75984</xdr:rowOff>
    </xdr:from>
    <xdr:to>
      <xdr:col>9</xdr:col>
      <xdr:colOff>96631</xdr:colOff>
      <xdr:row>19</xdr:row>
      <xdr:rowOff>43694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F8266E9A-5CA0-064F-95DC-861FB5E4E2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327833</xdr:colOff>
      <xdr:row>3</xdr:row>
      <xdr:rowOff>65020</xdr:rowOff>
    </xdr:from>
    <xdr:to>
      <xdr:col>17</xdr:col>
      <xdr:colOff>147983</xdr:colOff>
      <xdr:row>19</xdr:row>
      <xdr:rowOff>57245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A9196046-7D22-714F-AD85-DF7854BE5A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401180</xdr:colOff>
      <xdr:row>3</xdr:row>
      <xdr:rowOff>67337</xdr:rowOff>
    </xdr:from>
    <xdr:to>
      <xdr:col>23</xdr:col>
      <xdr:colOff>961892</xdr:colOff>
      <xdr:row>19</xdr:row>
      <xdr:rowOff>74708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E9C4BD25-6701-0549-B79E-5A43C93FA2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399667</xdr:colOff>
      <xdr:row>37</xdr:row>
      <xdr:rowOff>91961</xdr:rowOff>
    </xdr:from>
    <xdr:to>
      <xdr:col>15</xdr:col>
      <xdr:colOff>220239</xdr:colOff>
      <xdr:row>57</xdr:row>
      <xdr:rowOff>123554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C4C40B8D-EF4A-4947-8DA3-51FCCCF4B7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421365</xdr:colOff>
      <xdr:row>20</xdr:row>
      <xdr:rowOff>71277</xdr:rowOff>
    </xdr:from>
    <xdr:to>
      <xdr:col>23</xdr:col>
      <xdr:colOff>948267</xdr:colOff>
      <xdr:row>36</xdr:row>
      <xdr:rowOff>0</xdr:rowOff>
    </xdr:to>
    <xdr:graphicFrame macro="">
      <xdr:nvGraphicFramePr>
        <xdr:cNvPr id="6" name="Chart 3">
          <a:extLst>
            <a:ext uri="{FF2B5EF4-FFF2-40B4-BE49-F238E27FC236}">
              <a16:creationId xmlns:a16="http://schemas.microsoft.com/office/drawing/2014/main" id="{6576BFDD-FBEB-A547-949E-EE1FD09ACE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314646</xdr:colOff>
      <xdr:row>20</xdr:row>
      <xdr:rowOff>59857</xdr:rowOff>
    </xdr:from>
    <xdr:to>
      <xdr:col>17</xdr:col>
      <xdr:colOff>152400</xdr:colOff>
      <xdr:row>36</xdr:row>
      <xdr:rowOff>16934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22427619-3CCD-C847-849F-6EB90843F3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429438</xdr:colOff>
      <xdr:row>20</xdr:row>
      <xdr:rowOff>54146</xdr:rowOff>
    </xdr:from>
    <xdr:to>
      <xdr:col>9</xdr:col>
      <xdr:colOff>101600</xdr:colOff>
      <xdr:row>36</xdr:row>
      <xdr:rowOff>16933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8037BABC-802E-054F-8868-55269442FC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F7CE4-1236-3747-BDD4-B75ACB44229F}">
  <dimension ref="B3:J45"/>
  <sheetViews>
    <sheetView showGridLines="0" topLeftCell="A22" zoomScaleNormal="100" workbookViewId="0">
      <selection activeCell="B41" sqref="B41"/>
    </sheetView>
  </sheetViews>
  <sheetFormatPr defaultColWidth="10.8984375" defaultRowHeight="13.8" x14ac:dyDescent="0.25"/>
  <cols>
    <col min="1" max="1" width="5.09765625" style="27" customWidth="1"/>
    <col min="2" max="2" width="19.59765625" style="27" customWidth="1"/>
    <col min="3" max="3" width="15.59765625" style="27" customWidth="1"/>
    <col min="4" max="4" width="11.5" style="27" customWidth="1"/>
    <col min="5" max="5" width="4" style="27" customWidth="1"/>
    <col min="6" max="6" width="17.59765625" style="27" customWidth="1"/>
    <col min="7" max="7" width="4" style="27" customWidth="1"/>
    <col min="8" max="16384" width="10.8984375" style="27"/>
  </cols>
  <sheetData>
    <row r="3" spans="2:10" x14ac:dyDescent="0.25">
      <c r="H3"/>
    </row>
    <row r="4" spans="2:10" x14ac:dyDescent="0.25">
      <c r="B4" s="27" t="e" vm="1">
        <v>#VALUE!</v>
      </c>
      <c r="C4"/>
    </row>
    <row r="7" spans="2:10" x14ac:dyDescent="0.25">
      <c r="H7"/>
      <c r="I7"/>
    </row>
    <row r="9" spans="2:10" x14ac:dyDescent="0.25">
      <c r="B9" s="255" t="s">
        <v>156</v>
      </c>
      <c r="C9" s="255"/>
    </row>
    <row r="10" spans="2:10" x14ac:dyDescent="0.25">
      <c r="B10" s="255"/>
      <c r="C10" s="255"/>
    </row>
    <row r="11" spans="2:10" ht="11.1" customHeight="1" x14ac:dyDescent="0.25">
      <c r="B11" s="118"/>
      <c r="C11" s="118"/>
      <c r="D11" s="118"/>
      <c r="E11" s="118"/>
      <c r="F11" s="118"/>
      <c r="G11" s="118"/>
      <c r="H11" s="118"/>
      <c r="I11" s="118"/>
      <c r="J11" s="118"/>
    </row>
    <row r="13" spans="2:10" ht="14.1" customHeight="1" thickBot="1" x14ac:dyDescent="0.3">
      <c r="B13" s="119" t="s">
        <v>45</v>
      </c>
      <c r="C13" s="120"/>
      <c r="D13" s="120"/>
      <c r="E13" s="120"/>
      <c r="F13" s="120"/>
      <c r="G13" s="120"/>
      <c r="H13" s="120"/>
      <c r="I13" s="120"/>
      <c r="J13" s="120"/>
    </row>
    <row r="14" spans="2:10" ht="78" customHeight="1" x14ac:dyDescent="0.25">
      <c r="B14" s="256" t="s">
        <v>158</v>
      </c>
      <c r="C14" s="256"/>
      <c r="D14" s="256"/>
      <c r="E14" s="256"/>
      <c r="F14" s="256"/>
      <c r="G14" s="256"/>
      <c r="H14" s="256"/>
      <c r="I14" s="256"/>
      <c r="J14" s="256"/>
    </row>
    <row r="15" spans="2:10" hidden="1" x14ac:dyDescent="0.25"/>
    <row r="16" spans="2:10" ht="14.4" thickBot="1" x14ac:dyDescent="0.3">
      <c r="B16" s="119" t="s">
        <v>46</v>
      </c>
      <c r="C16" s="120"/>
      <c r="D16" s="120"/>
      <c r="E16" s="120"/>
      <c r="F16" s="120"/>
      <c r="G16" s="120"/>
      <c r="H16" s="120"/>
      <c r="I16" s="120"/>
      <c r="J16" s="120"/>
    </row>
    <row r="17" spans="2:10" ht="15" customHeight="1" x14ac:dyDescent="0.25">
      <c r="B17" s="117"/>
    </row>
    <row r="18" spans="2:10" x14ac:dyDescent="0.25">
      <c r="B18" s="32" t="s">
        <v>82</v>
      </c>
    </row>
    <row r="19" spans="2:10" ht="14.1" customHeight="1" x14ac:dyDescent="0.25">
      <c r="B19" s="32" t="s">
        <v>47</v>
      </c>
    </row>
    <row r="20" spans="2:10" x14ac:dyDescent="0.25">
      <c r="B20" s="32" t="s">
        <v>48</v>
      </c>
    </row>
    <row r="21" spans="2:10" x14ac:dyDescent="0.25">
      <c r="B21" s="32" t="s">
        <v>49</v>
      </c>
    </row>
    <row r="22" spans="2:10" x14ac:dyDescent="0.25">
      <c r="B22" s="32" t="s">
        <v>50</v>
      </c>
    </row>
    <row r="23" spans="2:10" x14ac:dyDescent="0.25">
      <c r="B23" s="32" t="s">
        <v>81</v>
      </c>
    </row>
    <row r="24" spans="2:10" x14ac:dyDescent="0.25">
      <c r="B24" s="32" t="s">
        <v>51</v>
      </c>
    </row>
    <row r="25" spans="2:10" x14ac:dyDescent="0.25">
      <c r="B25" s="32" t="s">
        <v>84</v>
      </c>
    </row>
    <row r="26" spans="2:10" x14ac:dyDescent="0.25">
      <c r="B26" s="32"/>
    </row>
    <row r="27" spans="2:10" ht="14.4" thickBot="1" x14ac:dyDescent="0.3">
      <c r="B27" s="119" t="s">
        <v>52</v>
      </c>
      <c r="C27" s="120"/>
      <c r="D27" s="120"/>
      <c r="E27" s="120"/>
      <c r="F27" s="120"/>
      <c r="G27" s="120"/>
      <c r="H27" s="120"/>
      <c r="I27" s="120"/>
      <c r="J27" s="120"/>
    </row>
    <row r="28" spans="2:10" ht="15" customHeight="1" x14ac:dyDescent="0.25">
      <c r="B28" s="258"/>
      <c r="C28" s="258"/>
      <c r="D28" s="258"/>
      <c r="E28" s="258"/>
      <c r="F28" s="258"/>
      <c r="G28" s="258"/>
      <c r="H28" s="258"/>
      <c r="I28" s="258"/>
      <c r="J28" s="258"/>
    </row>
    <row r="29" spans="2:10" x14ac:dyDescent="0.25">
      <c r="B29" s="105" t="s">
        <v>69</v>
      </c>
      <c r="C29" s="106"/>
      <c r="D29" s="106"/>
      <c r="E29" s="106"/>
      <c r="F29" s="106"/>
      <c r="G29" s="106"/>
      <c r="H29" s="106"/>
      <c r="I29" s="106"/>
      <c r="J29" s="107"/>
    </row>
    <row r="30" spans="2:10" x14ac:dyDescent="0.25">
      <c r="B30" s="108" t="s">
        <v>86</v>
      </c>
      <c r="C30" s="109">
        <v>0.02</v>
      </c>
      <c r="D30" s="106"/>
      <c r="E30" s="106"/>
      <c r="F30" s="106"/>
      <c r="G30" s="106"/>
      <c r="H30" s="106"/>
      <c r="I30" s="106"/>
      <c r="J30" s="107"/>
    </row>
    <row r="31" spans="2:10" x14ac:dyDescent="0.25">
      <c r="B31" s="108" t="s">
        <v>70</v>
      </c>
      <c r="C31" s="109">
        <v>0.09</v>
      </c>
      <c r="D31" s="106"/>
      <c r="E31" s="106"/>
      <c r="F31" s="106"/>
      <c r="G31" s="106"/>
      <c r="H31" s="106"/>
      <c r="I31" s="106"/>
      <c r="J31" s="107"/>
    </row>
    <row r="32" spans="2:10" ht="14.1" customHeight="1" x14ac:dyDescent="0.25">
      <c r="B32" s="108" t="s">
        <v>72</v>
      </c>
      <c r="C32" s="109">
        <v>0.17</v>
      </c>
      <c r="D32" s="106"/>
      <c r="E32" s="106"/>
      <c r="F32" s="106"/>
      <c r="G32" s="106"/>
      <c r="H32" s="106"/>
      <c r="I32" s="106"/>
      <c r="J32" s="107"/>
    </row>
    <row r="33" spans="2:10" ht="14.1" customHeight="1" x14ac:dyDescent="0.25">
      <c r="B33" s="108" t="s">
        <v>71</v>
      </c>
      <c r="C33" s="109">
        <v>0.11</v>
      </c>
      <c r="D33" s="106"/>
      <c r="E33" s="106"/>
      <c r="F33" s="106"/>
      <c r="G33" s="106"/>
      <c r="H33" s="106"/>
      <c r="I33" s="106"/>
      <c r="J33" s="107"/>
    </row>
    <row r="34" spans="2:10" ht="14.1" customHeight="1" x14ac:dyDescent="0.25">
      <c r="B34" s="257" t="s">
        <v>53</v>
      </c>
      <c r="C34" s="258"/>
      <c r="D34" s="258"/>
      <c r="E34" s="259">
        <v>44941</v>
      </c>
      <c r="F34" s="259"/>
      <c r="G34" s="259"/>
      <c r="H34" s="259"/>
      <c r="I34" s="259"/>
      <c r="J34" s="260"/>
    </row>
    <row r="35" spans="2:10" ht="14.1" customHeight="1" x14ac:dyDescent="0.25">
      <c r="B35" s="252" t="s">
        <v>142</v>
      </c>
      <c r="C35" s="252"/>
      <c r="D35" s="252"/>
      <c r="E35" s="253"/>
      <c r="F35" s="253"/>
      <c r="G35" s="253"/>
      <c r="H35" s="253"/>
      <c r="I35" s="253"/>
      <c r="J35" s="253"/>
    </row>
    <row r="36" spans="2:10" ht="14.1" customHeight="1" x14ac:dyDescent="0.25"/>
    <row r="37" spans="2:10" ht="14.4" thickBot="1" x14ac:dyDescent="0.3">
      <c r="B37" s="121" t="s">
        <v>54</v>
      </c>
      <c r="C37" s="120"/>
      <c r="D37" s="120"/>
      <c r="E37" s="120"/>
      <c r="F37" s="120"/>
      <c r="G37" s="120"/>
      <c r="H37" s="120"/>
      <c r="I37" s="120"/>
      <c r="J37" s="122"/>
    </row>
    <row r="38" spans="2:10" ht="15" customHeight="1" x14ac:dyDescent="0.25">
      <c r="B38" s="28"/>
      <c r="C38" s="29"/>
      <c r="D38" s="29"/>
      <c r="E38" s="29"/>
      <c r="F38" s="29"/>
      <c r="G38" s="29"/>
      <c r="H38" s="29"/>
      <c r="I38" s="29"/>
      <c r="J38" s="30"/>
    </row>
    <row r="39" spans="2:10" x14ac:dyDescent="0.25">
      <c r="B39" s="151">
        <v>123</v>
      </c>
      <c r="C39" s="29" t="s">
        <v>55</v>
      </c>
      <c r="D39" s="29" t="s">
        <v>56</v>
      </c>
      <c r="E39" s="29"/>
      <c r="F39" s="29"/>
      <c r="G39" s="29"/>
      <c r="H39" s="29"/>
      <c r="I39" s="29"/>
      <c r="J39" s="30"/>
    </row>
    <row r="41" spans="2:10" ht="14.1" customHeight="1" x14ac:dyDescent="0.25">
      <c r="B41" s="31">
        <v>123</v>
      </c>
      <c r="C41" s="27" t="s">
        <v>57</v>
      </c>
      <c r="D41" s="27" t="s">
        <v>58</v>
      </c>
    </row>
    <row r="42" spans="2:10" ht="6.9" customHeight="1" x14ac:dyDescent="0.25"/>
    <row r="44" spans="2:10" ht="6.9" customHeight="1" x14ac:dyDescent="0.25"/>
    <row r="45" spans="2:10" x14ac:dyDescent="0.25">
      <c r="B45" s="70"/>
    </row>
  </sheetData>
  <mergeCells count="5">
    <mergeCell ref="B9:C10"/>
    <mergeCell ref="B14:J14"/>
    <mergeCell ref="B34:D34"/>
    <mergeCell ref="E34:J34"/>
    <mergeCell ref="B28:J28"/>
  </mergeCells>
  <hyperlinks>
    <hyperlink ref="B19" location="Árbevétel!A1" display="Árbevétel" xr:uid="{E9989454-5B91-534B-89D3-6A5D9AFC330D}"/>
    <hyperlink ref="B20" location="Bérek!A1" display="Bérek" xr:uid="{35A9D3CD-93EB-E14B-9729-3F3A53DDC775}"/>
    <hyperlink ref="B21" location="'OPEX &amp; CAPEX'!A1" display="Opex &amp; Capex" xr:uid="{518DAD96-3B87-6B44-A894-01BB7B1794F1}"/>
    <hyperlink ref="B22" location="Eredménykimutatás!A1" display="Eredménykimutatás" xr:uid="{F1DE83CB-0025-1B4B-9D3E-329E5D0F338C}"/>
    <hyperlink ref="B24" location="'Mérleg '!A1" display="Mérleg" xr:uid="{23CE7EF1-1D23-024F-84A0-6264B26A81DF}"/>
    <hyperlink ref="B18" location="Input!A1" display="Input" xr:uid="{AD90FF8C-4EA4-1B46-850A-E74E372E22E2}"/>
    <hyperlink ref="B23" location="'Cash flow kimutatás'!A1" display="Cash flow kimutatás" xr:uid="{79026A1C-D6FF-8342-8039-95DE487800B6}"/>
    <hyperlink ref="B25" location="Dashboard!A1" display="Dashboard" xr:uid="{300AB004-15C1-1E4F-A517-2ABD530360C7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37CE1-05C0-CC42-8C96-DDF843C6732D}">
  <dimension ref="A1:AP108"/>
  <sheetViews>
    <sheetView showGridLines="0" zoomScaleNormal="100" workbookViewId="0">
      <pane xSplit="3" ySplit="5" topLeftCell="D68" activePane="bottomRight" state="frozen"/>
      <selection pane="topRight" activeCell="D1" sqref="D1"/>
      <selection pane="bottomLeft" activeCell="A6" sqref="A6"/>
      <selection pane="bottomRight" activeCell="D76" sqref="D76"/>
    </sheetView>
  </sheetViews>
  <sheetFormatPr defaultColWidth="11" defaultRowHeight="13.8" outlineLevelCol="1" x14ac:dyDescent="0.25"/>
  <cols>
    <col min="1" max="1" width="4" customWidth="1"/>
    <col min="2" max="2" width="31.5" bestFit="1" customWidth="1"/>
    <col min="3" max="3" width="12.8984375" customWidth="1"/>
    <col min="4" max="4" width="11.09765625" customWidth="1"/>
    <col min="5" max="11" width="10.8984375" customWidth="1" outlineLevel="1"/>
    <col min="12" max="12" width="15.8984375" customWidth="1"/>
    <col min="13" max="24" width="10.8984375" customWidth="1" outlineLevel="1"/>
    <col min="25" max="25" width="15.8984375" customWidth="1"/>
    <col min="26" max="37" width="10.8984375" customWidth="1" outlineLevel="1"/>
    <col min="38" max="38" width="15.8984375" customWidth="1"/>
  </cols>
  <sheetData>
    <row r="1" spans="1:42" ht="14.4" x14ac:dyDescent="0.3">
      <c r="A1" s="123" t="s">
        <v>83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</row>
    <row r="2" spans="1:42" ht="15" customHeight="1" x14ac:dyDescent="0.35">
      <c r="B2" s="185" t="s">
        <v>157</v>
      </c>
      <c r="C2" s="186"/>
      <c r="D2" s="186"/>
      <c r="E2" s="186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</row>
    <row r="3" spans="1:42" ht="18" x14ac:dyDescent="0.35">
      <c r="B3" s="187" t="s">
        <v>82</v>
      </c>
      <c r="C3" s="188"/>
      <c r="D3" s="18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</row>
    <row r="4" spans="1:42" ht="14.4" x14ac:dyDescent="0.3"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</row>
    <row r="5" spans="1:42" ht="15" customHeight="1" x14ac:dyDescent="0.3">
      <c r="B5" s="189"/>
      <c r="C5" s="190" t="s">
        <v>90</v>
      </c>
      <c r="D5" s="190"/>
      <c r="E5" s="191">
        <f>D9</f>
        <v>44941</v>
      </c>
      <c r="F5" s="191">
        <f>EDATE(E5,1)</f>
        <v>44972</v>
      </c>
      <c r="G5" s="191">
        <f t="shared" ref="G5:K5" si="0">EDATE(F5,1)</f>
        <v>45000</v>
      </c>
      <c r="H5" s="191">
        <f t="shared" si="0"/>
        <v>45031</v>
      </c>
      <c r="I5" s="191">
        <f t="shared" si="0"/>
        <v>45061</v>
      </c>
      <c r="J5" s="191">
        <f t="shared" si="0"/>
        <v>45092</v>
      </c>
      <c r="K5" s="191">
        <f t="shared" si="0"/>
        <v>45122</v>
      </c>
      <c r="L5" s="192" t="s">
        <v>0</v>
      </c>
      <c r="M5" s="191">
        <f>EDATE(K5,1)</f>
        <v>45153</v>
      </c>
      <c r="N5" s="191">
        <f>EDATE(M5,1)</f>
        <v>45184</v>
      </c>
      <c r="O5" s="191">
        <f t="shared" ref="O5:AK5" si="1">EDATE(N5,1)</f>
        <v>45214</v>
      </c>
      <c r="P5" s="191">
        <f t="shared" si="1"/>
        <v>45245</v>
      </c>
      <c r="Q5" s="191">
        <f t="shared" si="1"/>
        <v>45275</v>
      </c>
      <c r="R5" s="191">
        <f t="shared" si="1"/>
        <v>45306</v>
      </c>
      <c r="S5" s="191">
        <f t="shared" si="1"/>
        <v>45337</v>
      </c>
      <c r="T5" s="191">
        <f t="shared" si="1"/>
        <v>45366</v>
      </c>
      <c r="U5" s="191">
        <f t="shared" si="1"/>
        <v>45397</v>
      </c>
      <c r="V5" s="191">
        <f t="shared" si="1"/>
        <v>45427</v>
      </c>
      <c r="W5" s="191">
        <f t="shared" si="1"/>
        <v>45458</v>
      </c>
      <c r="X5" s="191">
        <f t="shared" si="1"/>
        <v>45488</v>
      </c>
      <c r="Y5" s="192" t="s">
        <v>1</v>
      </c>
      <c r="Z5" s="191">
        <f>EDATE(X5,1)</f>
        <v>45519</v>
      </c>
      <c r="AA5" s="191">
        <f>EDATE(Z5,1)</f>
        <v>45550</v>
      </c>
      <c r="AB5" s="191">
        <f t="shared" si="1"/>
        <v>45580</v>
      </c>
      <c r="AC5" s="191">
        <f t="shared" si="1"/>
        <v>45611</v>
      </c>
      <c r="AD5" s="191">
        <f t="shared" si="1"/>
        <v>45641</v>
      </c>
      <c r="AE5" s="191">
        <f t="shared" si="1"/>
        <v>45672</v>
      </c>
      <c r="AF5" s="191">
        <f t="shared" si="1"/>
        <v>45703</v>
      </c>
      <c r="AG5" s="191">
        <f t="shared" si="1"/>
        <v>45731</v>
      </c>
      <c r="AH5" s="191">
        <f t="shared" si="1"/>
        <v>45762</v>
      </c>
      <c r="AI5" s="191">
        <f t="shared" si="1"/>
        <v>45792</v>
      </c>
      <c r="AJ5" s="191">
        <f t="shared" si="1"/>
        <v>45823</v>
      </c>
      <c r="AK5" s="191">
        <f t="shared" si="1"/>
        <v>45853</v>
      </c>
      <c r="AL5" s="192" t="s">
        <v>2</v>
      </c>
      <c r="AM5" s="124"/>
      <c r="AN5" s="124"/>
      <c r="AO5" s="124"/>
      <c r="AP5" s="124"/>
    </row>
    <row r="6" spans="1:42" ht="14.4" x14ac:dyDescent="0.3"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</row>
    <row r="7" spans="1:42" ht="15.6" x14ac:dyDescent="0.3">
      <c r="B7" s="193" t="s">
        <v>93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</row>
    <row r="8" spans="1:42" ht="14.4" x14ac:dyDescent="0.3"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</row>
    <row r="9" spans="1:42" ht="14.4" x14ac:dyDescent="0.3">
      <c r="B9" s="68" t="s">
        <v>94</v>
      </c>
      <c r="C9" s="182" t="s">
        <v>91</v>
      </c>
      <c r="D9" s="195">
        <f>Infó!E34</f>
        <v>44941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</row>
    <row r="10" spans="1:42" ht="14.4" x14ac:dyDescent="0.3">
      <c r="B10" s="68" t="s">
        <v>95</v>
      </c>
      <c r="C10" s="182" t="s">
        <v>4</v>
      </c>
      <c r="D10" s="196">
        <v>360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</row>
    <row r="11" spans="1:42" ht="14.4" x14ac:dyDescent="0.3">
      <c r="B11" s="68"/>
      <c r="C11" s="182"/>
      <c r="D11" s="182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</row>
    <row r="12" spans="1:42" ht="14.4" x14ac:dyDescent="0.3">
      <c r="B12" s="188" t="s">
        <v>85</v>
      </c>
      <c r="C12" s="198"/>
      <c r="D12" s="182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</row>
    <row r="13" spans="1:42" ht="14.4" x14ac:dyDescent="0.3">
      <c r="B13" s="68" t="s">
        <v>86</v>
      </c>
      <c r="C13" s="182" t="s">
        <v>92</v>
      </c>
      <c r="D13" s="197">
        <v>0.02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</row>
    <row r="14" spans="1:42" ht="14.4" x14ac:dyDescent="0.3">
      <c r="B14" s="68" t="s">
        <v>87</v>
      </c>
      <c r="C14" s="182" t="s">
        <v>92</v>
      </c>
      <c r="D14" s="197">
        <v>0.09</v>
      </c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</row>
    <row r="15" spans="1:42" ht="14.4" x14ac:dyDescent="0.3">
      <c r="B15" s="68" t="s">
        <v>88</v>
      </c>
      <c r="C15" s="182" t="s">
        <v>92</v>
      </c>
      <c r="D15" s="197">
        <v>0.17</v>
      </c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</row>
    <row r="16" spans="1:42" ht="14.4" x14ac:dyDescent="0.3">
      <c r="B16" s="68" t="s">
        <v>89</v>
      </c>
      <c r="C16" s="182" t="s">
        <v>92</v>
      </c>
      <c r="D16" s="197">
        <v>0.11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</row>
    <row r="17" spans="2:39" ht="14.4" x14ac:dyDescent="0.3">
      <c r="B17" s="68"/>
      <c r="C17" s="182"/>
      <c r="D17" s="182"/>
      <c r="E17" s="199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</row>
    <row r="18" spans="2:39" ht="14.4" x14ac:dyDescent="0.3">
      <c r="B18" s="201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</row>
    <row r="19" spans="2:39" ht="15" customHeight="1" x14ac:dyDescent="0.3">
      <c r="B19" s="202" t="s">
        <v>96</v>
      </c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</row>
    <row r="20" spans="2:39" ht="14.4" x14ac:dyDescent="0.3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</row>
    <row r="21" spans="2:39" ht="14.4" x14ac:dyDescent="0.3">
      <c r="B21" s="203" t="s">
        <v>97</v>
      </c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</row>
    <row r="22" spans="2:39" ht="9.9" customHeight="1" x14ac:dyDescent="0.3">
      <c r="B22" s="206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</row>
    <row r="23" spans="2:39" ht="14.4" x14ac:dyDescent="0.3">
      <c r="B23" s="200" t="s">
        <v>159</v>
      </c>
      <c r="C23" s="182"/>
      <c r="D23" s="68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</row>
    <row r="24" spans="2:39" ht="14.4" x14ac:dyDescent="0.3">
      <c r="B24" s="200" t="s">
        <v>159</v>
      </c>
      <c r="C24" s="182"/>
      <c r="D24" s="68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</row>
    <row r="25" spans="2:39" ht="14.4" x14ac:dyDescent="0.3">
      <c r="B25" s="200" t="s">
        <v>159</v>
      </c>
      <c r="C25" s="182"/>
      <c r="D25" s="68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</row>
    <row r="26" spans="2:39" ht="14.4" x14ac:dyDescent="0.3">
      <c r="B26" s="200" t="s">
        <v>159</v>
      </c>
      <c r="C26" s="182"/>
      <c r="D26" s="68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16"/>
    </row>
    <row r="27" spans="2:39" ht="14.4" x14ac:dyDescent="0.3">
      <c r="B27" s="200" t="s">
        <v>159</v>
      </c>
      <c r="C27" s="182"/>
      <c r="D27" s="68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</row>
    <row r="28" spans="2:39" ht="14.4" x14ac:dyDescent="0.3">
      <c r="B28" s="200" t="s">
        <v>159</v>
      </c>
      <c r="C28" s="182"/>
      <c r="D28" s="68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</row>
    <row r="29" spans="2:39" s="58" customFormat="1" ht="14.4" x14ac:dyDescent="0.3">
      <c r="B29" s="208" t="s">
        <v>16</v>
      </c>
      <c r="C29" s="183"/>
      <c r="D29" s="112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</row>
    <row r="30" spans="2:39" ht="14.4" x14ac:dyDescent="0.3">
      <c r="B30" s="77"/>
      <c r="C30" s="182"/>
      <c r="D30" s="68"/>
      <c r="E30" s="95"/>
      <c r="F30" s="95"/>
      <c r="G30" s="95"/>
      <c r="H30" s="95"/>
      <c r="I30" s="95"/>
      <c r="J30" s="95"/>
      <c r="K30" s="95"/>
      <c r="L30" s="162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</row>
    <row r="31" spans="2:39" ht="14.4" x14ac:dyDescent="0.3">
      <c r="B31" s="209" t="s">
        <v>99</v>
      </c>
      <c r="C31" s="194"/>
      <c r="D31" s="194"/>
      <c r="E31" s="210"/>
      <c r="F31" s="210"/>
      <c r="G31" s="210"/>
      <c r="H31" s="210"/>
      <c r="I31" s="210"/>
      <c r="J31" s="210"/>
      <c r="K31" s="210"/>
      <c r="L31" s="211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</row>
    <row r="32" spans="2:39" ht="9.9" customHeight="1" x14ac:dyDescent="0.3">
      <c r="B32" s="212"/>
      <c r="C32" s="80"/>
      <c r="D32" s="80"/>
      <c r="E32" s="74"/>
      <c r="F32" s="74"/>
      <c r="G32" s="74"/>
      <c r="H32" s="74"/>
      <c r="I32" s="74"/>
      <c r="J32" s="74"/>
      <c r="K32" s="74"/>
      <c r="L32" s="173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</row>
    <row r="33" spans="2:41" ht="14.4" x14ac:dyDescent="0.3">
      <c r="B33" s="200" t="s">
        <v>159</v>
      </c>
      <c r="C33" s="182"/>
      <c r="D33" s="68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</row>
    <row r="34" spans="2:41" ht="14.4" x14ac:dyDescent="0.3">
      <c r="B34" s="200" t="s">
        <v>159</v>
      </c>
      <c r="C34" s="182"/>
      <c r="D34" s="68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O34" s="116"/>
    </row>
    <row r="35" spans="2:41" ht="14.4" x14ac:dyDescent="0.3">
      <c r="B35" s="200" t="s">
        <v>159</v>
      </c>
      <c r="C35" s="182"/>
      <c r="D35" s="68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</row>
    <row r="36" spans="2:41" ht="14.4" x14ac:dyDescent="0.3">
      <c r="B36" s="200" t="s">
        <v>159</v>
      </c>
      <c r="C36" s="182"/>
      <c r="D36" s="68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</row>
    <row r="37" spans="2:41" ht="14.4" x14ac:dyDescent="0.3">
      <c r="B37" s="200" t="s">
        <v>159</v>
      </c>
      <c r="C37" s="182"/>
      <c r="D37" s="68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</row>
    <row r="38" spans="2:41" ht="14.4" x14ac:dyDescent="0.3">
      <c r="B38" s="200" t="s">
        <v>159</v>
      </c>
      <c r="C38" s="182"/>
      <c r="D38" s="68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</row>
    <row r="39" spans="2:41" s="58" customFormat="1" ht="14.4" x14ac:dyDescent="0.3">
      <c r="B39" s="208" t="s">
        <v>16</v>
      </c>
      <c r="C39" s="183" t="s">
        <v>4</v>
      </c>
      <c r="D39" s="112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</row>
    <row r="40" spans="2:41" ht="14.4" x14ac:dyDescent="0.3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68"/>
      <c r="Y40" s="68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</row>
    <row r="41" spans="2:41" ht="14.4" x14ac:dyDescent="0.3">
      <c r="B41" s="209" t="s">
        <v>100</v>
      </c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194"/>
      <c r="Y41" s="194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</row>
    <row r="42" spans="2:41" ht="9.9" customHeight="1" x14ac:dyDescent="0.3">
      <c r="B42" s="212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80"/>
      <c r="Y42" s="80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</row>
    <row r="43" spans="2:41" ht="14.4" x14ac:dyDescent="0.3">
      <c r="B43" s="112" t="s">
        <v>101</v>
      </c>
      <c r="C43" s="183" t="s">
        <v>4</v>
      </c>
      <c r="D43" s="21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</row>
    <row r="44" spans="2:41" ht="14.4" x14ac:dyDescent="0.3">
      <c r="B44" s="68"/>
      <c r="C44" s="182"/>
      <c r="D44" s="68"/>
      <c r="E44" s="68"/>
      <c r="F44" s="68"/>
      <c r="G44" s="68"/>
      <c r="H44" s="68"/>
      <c r="I44" s="68"/>
      <c r="J44" s="68"/>
      <c r="K44" s="68"/>
      <c r="L44" s="68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</row>
    <row r="45" spans="2:41" ht="14.4" x14ac:dyDescent="0.3">
      <c r="B45" s="223" t="s">
        <v>3</v>
      </c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</row>
    <row r="46" spans="2:41" ht="9.9" customHeight="1" x14ac:dyDescent="0.3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</row>
    <row r="47" spans="2:41" ht="14.4" x14ac:dyDescent="0.3">
      <c r="B47" s="68" t="s">
        <v>159</v>
      </c>
      <c r="C47" s="182"/>
      <c r="D47" s="68"/>
      <c r="E47" s="179"/>
      <c r="F47" s="179"/>
      <c r="G47" s="179"/>
      <c r="H47" s="179"/>
      <c r="I47" s="179"/>
      <c r="J47" s="179"/>
      <c r="K47" s="179"/>
      <c r="L47" s="179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</row>
    <row r="48" spans="2:41" s="58" customFormat="1" ht="14.4" x14ac:dyDescent="0.3">
      <c r="B48" s="112" t="s">
        <v>98</v>
      </c>
      <c r="C48" s="183" t="s">
        <v>4</v>
      </c>
      <c r="D48" s="112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</row>
    <row r="49" spans="2:38" ht="14.4" x14ac:dyDescent="0.3">
      <c r="B49" s="68"/>
      <c r="C49" s="68"/>
      <c r="D49" s="68"/>
      <c r="E49" s="179"/>
      <c r="F49" s="179"/>
      <c r="G49" s="179"/>
      <c r="H49" s="179"/>
      <c r="I49" s="179"/>
      <c r="J49" s="179"/>
      <c r="K49" s="179"/>
      <c r="L49" s="179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</row>
    <row r="50" spans="2:38" ht="15" customHeight="1" x14ac:dyDescent="0.3">
      <c r="B50" s="215" t="s">
        <v>102</v>
      </c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  <c r="AJ50" s="216"/>
      <c r="AK50" s="216"/>
      <c r="AL50" s="216"/>
    </row>
    <row r="51" spans="2:38" ht="14.4" x14ac:dyDescent="0.3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</row>
    <row r="52" spans="2:38" ht="14.4" x14ac:dyDescent="0.3">
      <c r="B52" s="209" t="s">
        <v>103</v>
      </c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10"/>
      <c r="AD52" s="210"/>
      <c r="AE52" s="210"/>
      <c r="AF52" s="210"/>
      <c r="AG52" s="210"/>
      <c r="AH52" s="210"/>
      <c r="AI52" s="210"/>
      <c r="AJ52" s="210"/>
      <c r="AK52" s="210"/>
      <c r="AL52" s="210"/>
    </row>
    <row r="53" spans="2:38" ht="9.9" customHeight="1" x14ac:dyDescent="0.3">
      <c r="B53" s="212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</row>
    <row r="54" spans="2:38" ht="14.4" x14ac:dyDescent="0.3">
      <c r="B54" s="200" t="s">
        <v>159</v>
      </c>
      <c r="C54" s="182" t="s">
        <v>4</v>
      </c>
      <c r="D54" s="68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</row>
    <row r="55" spans="2:38" ht="14.4" x14ac:dyDescent="0.3">
      <c r="B55" s="200" t="s">
        <v>159</v>
      </c>
      <c r="C55" s="182" t="s">
        <v>4</v>
      </c>
      <c r="D55" s="68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</row>
    <row r="56" spans="2:38" ht="14.4" x14ac:dyDescent="0.3">
      <c r="B56" s="200" t="s">
        <v>159</v>
      </c>
      <c r="C56" s="182" t="s">
        <v>4</v>
      </c>
      <c r="D56" s="68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</row>
    <row r="57" spans="2:38" ht="14.4" x14ac:dyDescent="0.3">
      <c r="B57" s="200" t="s">
        <v>159</v>
      </c>
      <c r="C57" s="182" t="s">
        <v>4</v>
      </c>
      <c r="D57" s="68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</row>
    <row r="58" spans="2:38" ht="14.4" x14ac:dyDescent="0.3">
      <c r="B58" s="200" t="s">
        <v>159</v>
      </c>
      <c r="C58" s="182" t="s">
        <v>4</v>
      </c>
      <c r="D58" s="68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</row>
    <row r="59" spans="2:38" ht="14.4" x14ac:dyDescent="0.3">
      <c r="B59" s="200" t="s">
        <v>159</v>
      </c>
      <c r="C59" s="182" t="s">
        <v>4</v>
      </c>
      <c r="D59" s="68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</row>
    <row r="60" spans="2:38" s="58" customFormat="1" ht="14.4" x14ac:dyDescent="0.3">
      <c r="B60" s="208" t="s">
        <v>98</v>
      </c>
      <c r="C60" s="183" t="s">
        <v>4</v>
      </c>
      <c r="D60" s="112"/>
      <c r="E60" s="184">
        <f>SUM(E54:E59)</f>
        <v>0</v>
      </c>
      <c r="F60" s="184">
        <f t="shared" ref="F60:K60" si="2">SUM(F54:F59)</f>
        <v>0</v>
      </c>
      <c r="G60" s="184">
        <f t="shared" si="2"/>
        <v>0</v>
      </c>
      <c r="H60" s="184">
        <f t="shared" si="2"/>
        <v>0</v>
      </c>
      <c r="I60" s="184">
        <f t="shared" si="2"/>
        <v>0</v>
      </c>
      <c r="J60" s="184">
        <f t="shared" si="2"/>
        <v>0</v>
      </c>
      <c r="K60" s="184">
        <f t="shared" si="2"/>
        <v>0</v>
      </c>
      <c r="L60" s="184">
        <f>SUM(E60:K60)</f>
        <v>0</v>
      </c>
      <c r="M60" s="184">
        <f>SUM(M54:M59)</f>
        <v>0</v>
      </c>
      <c r="N60" s="184">
        <f t="shared" ref="N60:X60" si="3">SUM(N54:N59)</f>
        <v>0</v>
      </c>
      <c r="O60" s="184">
        <f t="shared" si="3"/>
        <v>0</v>
      </c>
      <c r="P60" s="184">
        <f t="shared" si="3"/>
        <v>0</v>
      </c>
      <c r="Q60" s="184">
        <f t="shared" si="3"/>
        <v>0</v>
      </c>
      <c r="R60" s="184">
        <f t="shared" si="3"/>
        <v>0</v>
      </c>
      <c r="S60" s="184">
        <f t="shared" si="3"/>
        <v>0</v>
      </c>
      <c r="T60" s="184">
        <f t="shared" si="3"/>
        <v>0</v>
      </c>
      <c r="U60" s="184">
        <f t="shared" si="3"/>
        <v>0</v>
      </c>
      <c r="V60" s="184">
        <f t="shared" si="3"/>
        <v>0</v>
      </c>
      <c r="W60" s="184">
        <f t="shared" si="3"/>
        <v>0</v>
      </c>
      <c r="X60" s="184">
        <f t="shared" si="3"/>
        <v>0</v>
      </c>
      <c r="Y60" s="184">
        <f>SUM(Y54:Y59)</f>
        <v>0</v>
      </c>
      <c r="Z60" s="184">
        <f>SUM(Z54:Z59)</f>
        <v>0</v>
      </c>
      <c r="AA60" s="184">
        <f t="shared" ref="AA60:AL60" si="4">SUM(AA54:AA59)</f>
        <v>0</v>
      </c>
      <c r="AB60" s="184">
        <f t="shared" si="4"/>
        <v>0</v>
      </c>
      <c r="AC60" s="184">
        <f t="shared" si="4"/>
        <v>0</v>
      </c>
      <c r="AD60" s="184">
        <f t="shared" si="4"/>
        <v>0</v>
      </c>
      <c r="AE60" s="184">
        <f t="shared" si="4"/>
        <v>0</v>
      </c>
      <c r="AF60" s="184">
        <f t="shared" si="4"/>
        <v>0</v>
      </c>
      <c r="AG60" s="184">
        <f t="shared" si="4"/>
        <v>0</v>
      </c>
      <c r="AH60" s="184">
        <f t="shared" si="4"/>
        <v>0</v>
      </c>
      <c r="AI60" s="184">
        <f t="shared" si="4"/>
        <v>0</v>
      </c>
      <c r="AJ60" s="184">
        <f t="shared" si="4"/>
        <v>0</v>
      </c>
      <c r="AK60" s="184">
        <f t="shared" si="4"/>
        <v>0</v>
      </c>
      <c r="AL60" s="184">
        <f t="shared" si="4"/>
        <v>0</v>
      </c>
    </row>
    <row r="61" spans="2:38" ht="14.4" x14ac:dyDescent="0.3">
      <c r="B61" s="68"/>
      <c r="C61" s="68"/>
      <c r="D61" s="68"/>
      <c r="E61" s="179"/>
      <c r="F61" s="179"/>
      <c r="G61" s="179"/>
      <c r="H61" s="179"/>
      <c r="I61" s="179"/>
      <c r="J61" s="179"/>
      <c r="K61" s="179"/>
      <c r="L61" s="179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</row>
    <row r="62" spans="2:38" ht="15.6" x14ac:dyDescent="0.3">
      <c r="B62" s="217" t="s">
        <v>106</v>
      </c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</row>
    <row r="63" spans="2:38" ht="9.9" customHeight="1" x14ac:dyDescent="0.3">
      <c r="B63" s="218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</row>
    <row r="64" spans="2:38" ht="14.4" x14ac:dyDescent="0.3">
      <c r="B64" s="188" t="s">
        <v>104</v>
      </c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</row>
    <row r="65" spans="2:38" ht="14.4" x14ac:dyDescent="0.3">
      <c r="B65" s="68" t="s">
        <v>8</v>
      </c>
      <c r="C65" s="182" t="s">
        <v>108</v>
      </c>
      <c r="D65" s="68"/>
      <c r="E65" s="179">
        <v>1</v>
      </c>
      <c r="F65" s="179">
        <v>1</v>
      </c>
      <c r="G65" s="179">
        <v>1</v>
      </c>
      <c r="H65" s="179">
        <v>1</v>
      </c>
      <c r="I65" s="179">
        <v>1</v>
      </c>
      <c r="J65" s="179">
        <v>1</v>
      </c>
      <c r="K65" s="179">
        <v>1</v>
      </c>
      <c r="L65" s="179">
        <f>K65</f>
        <v>1</v>
      </c>
      <c r="M65" s="179">
        <v>1</v>
      </c>
      <c r="N65" s="179">
        <v>1</v>
      </c>
      <c r="O65" s="179">
        <v>1</v>
      </c>
      <c r="P65" s="179">
        <v>1</v>
      </c>
      <c r="Q65" s="179">
        <v>1</v>
      </c>
      <c r="R65" s="179">
        <v>1</v>
      </c>
      <c r="S65" s="179">
        <v>1</v>
      </c>
      <c r="T65" s="179">
        <v>1</v>
      </c>
      <c r="U65" s="179">
        <v>1</v>
      </c>
      <c r="V65" s="179">
        <v>1</v>
      </c>
      <c r="W65" s="179">
        <v>1</v>
      </c>
      <c r="X65" s="179">
        <v>1</v>
      </c>
      <c r="Y65" s="179">
        <v>1</v>
      </c>
      <c r="Z65" s="179">
        <v>1</v>
      </c>
      <c r="AA65" s="179">
        <v>1</v>
      </c>
      <c r="AB65" s="179">
        <v>1</v>
      </c>
      <c r="AC65" s="179">
        <v>1</v>
      </c>
      <c r="AD65" s="179">
        <v>1</v>
      </c>
      <c r="AE65" s="179">
        <v>1</v>
      </c>
      <c r="AF65" s="179">
        <v>1</v>
      </c>
      <c r="AG65" s="179">
        <v>1</v>
      </c>
      <c r="AH65" s="179">
        <v>1</v>
      </c>
      <c r="AI65" s="179">
        <v>1</v>
      </c>
      <c r="AJ65" s="179">
        <v>1</v>
      </c>
      <c r="AK65" s="179">
        <v>1</v>
      </c>
      <c r="AL65" s="179">
        <v>1</v>
      </c>
    </row>
    <row r="66" spans="2:38" ht="14.4" x14ac:dyDescent="0.3">
      <c r="B66" s="68" t="s">
        <v>141</v>
      </c>
      <c r="C66" s="182" t="s">
        <v>108</v>
      </c>
      <c r="D66" s="68"/>
      <c r="E66" s="179">
        <v>1</v>
      </c>
      <c r="F66" s="179">
        <v>1</v>
      </c>
      <c r="G66" s="179">
        <v>1</v>
      </c>
      <c r="H66" s="179">
        <v>1</v>
      </c>
      <c r="I66" s="179">
        <v>1</v>
      </c>
      <c r="J66" s="179">
        <v>1</v>
      </c>
      <c r="K66" s="179">
        <v>1</v>
      </c>
      <c r="L66" s="179">
        <f>K66</f>
        <v>1</v>
      </c>
      <c r="M66" s="179">
        <v>1</v>
      </c>
      <c r="N66" s="179">
        <v>1</v>
      </c>
      <c r="O66" s="179">
        <v>1</v>
      </c>
      <c r="P66" s="179">
        <v>1</v>
      </c>
      <c r="Q66" s="179">
        <v>1</v>
      </c>
      <c r="R66" s="179">
        <v>1</v>
      </c>
      <c r="S66" s="179">
        <v>1</v>
      </c>
      <c r="T66" s="179">
        <v>1</v>
      </c>
      <c r="U66" s="179">
        <v>1</v>
      </c>
      <c r="V66" s="179">
        <v>1</v>
      </c>
      <c r="W66" s="179">
        <v>1</v>
      </c>
      <c r="X66" s="179">
        <v>1</v>
      </c>
      <c r="Y66" s="179">
        <v>1</v>
      </c>
      <c r="Z66" s="179">
        <v>1</v>
      </c>
      <c r="AA66" s="179">
        <v>1</v>
      </c>
      <c r="AB66" s="179">
        <v>1</v>
      </c>
      <c r="AC66" s="179">
        <v>1</v>
      </c>
      <c r="AD66" s="179">
        <v>1</v>
      </c>
      <c r="AE66" s="179">
        <v>1</v>
      </c>
      <c r="AF66" s="179">
        <v>1</v>
      </c>
      <c r="AG66" s="179">
        <v>1</v>
      </c>
      <c r="AH66" s="179">
        <v>1</v>
      </c>
      <c r="AI66" s="179">
        <v>1</v>
      </c>
      <c r="AJ66" s="179">
        <v>1</v>
      </c>
      <c r="AK66" s="179">
        <v>1</v>
      </c>
      <c r="AL66" s="179">
        <v>1</v>
      </c>
    </row>
    <row r="67" spans="2:38" ht="14.4" x14ac:dyDescent="0.3">
      <c r="B67" s="68" t="s">
        <v>107</v>
      </c>
      <c r="C67" s="182" t="s">
        <v>108</v>
      </c>
      <c r="D67" s="68"/>
      <c r="E67" s="179">
        <v>1</v>
      </c>
      <c r="F67" s="179">
        <v>1</v>
      </c>
      <c r="G67" s="179">
        <v>1</v>
      </c>
      <c r="H67" s="179">
        <v>1</v>
      </c>
      <c r="I67" s="179">
        <v>1</v>
      </c>
      <c r="J67" s="179">
        <v>1</v>
      </c>
      <c r="K67" s="179">
        <v>1</v>
      </c>
      <c r="L67" s="179">
        <f t="shared" ref="L67" si="5">K67</f>
        <v>1</v>
      </c>
      <c r="M67" s="179">
        <v>1</v>
      </c>
      <c r="N67" s="179">
        <v>1</v>
      </c>
      <c r="O67" s="179">
        <v>1</v>
      </c>
      <c r="P67" s="179">
        <v>1</v>
      </c>
      <c r="Q67" s="179">
        <v>1</v>
      </c>
      <c r="R67" s="179">
        <v>1</v>
      </c>
      <c r="S67" s="179">
        <v>1</v>
      </c>
      <c r="T67" s="179">
        <v>1</v>
      </c>
      <c r="U67" s="179">
        <v>1</v>
      </c>
      <c r="V67" s="179">
        <v>1</v>
      </c>
      <c r="W67" s="179">
        <v>1</v>
      </c>
      <c r="X67" s="179">
        <v>1</v>
      </c>
      <c r="Y67" s="179">
        <v>1</v>
      </c>
      <c r="Z67" s="179">
        <v>1</v>
      </c>
      <c r="AA67" s="179">
        <v>1</v>
      </c>
      <c r="AB67" s="179">
        <v>1</v>
      </c>
      <c r="AC67" s="179">
        <v>1</v>
      </c>
      <c r="AD67" s="179">
        <v>1</v>
      </c>
      <c r="AE67" s="179">
        <v>1</v>
      </c>
      <c r="AF67" s="179">
        <v>1</v>
      </c>
      <c r="AG67" s="179">
        <v>1</v>
      </c>
      <c r="AH67" s="179">
        <v>1</v>
      </c>
      <c r="AI67" s="179">
        <v>1</v>
      </c>
      <c r="AJ67" s="179">
        <v>1</v>
      </c>
      <c r="AK67" s="179">
        <v>1</v>
      </c>
      <c r="AL67" s="179">
        <v>1</v>
      </c>
    </row>
    <row r="68" spans="2:38" s="58" customFormat="1" ht="14.4" x14ac:dyDescent="0.3">
      <c r="B68" s="112" t="s">
        <v>98</v>
      </c>
      <c r="C68" s="183" t="s">
        <v>108</v>
      </c>
      <c r="D68" s="112"/>
      <c r="E68" s="219">
        <f t="shared" ref="E68:AL68" si="6">COUNTIF(E65:E67,"&gt;0")</f>
        <v>3</v>
      </c>
      <c r="F68" s="219">
        <f t="shared" si="6"/>
        <v>3</v>
      </c>
      <c r="G68" s="219">
        <f t="shared" si="6"/>
        <v>3</v>
      </c>
      <c r="H68" s="219">
        <f t="shared" si="6"/>
        <v>3</v>
      </c>
      <c r="I68" s="219">
        <f t="shared" si="6"/>
        <v>3</v>
      </c>
      <c r="J68" s="219">
        <f t="shared" si="6"/>
        <v>3</v>
      </c>
      <c r="K68" s="219">
        <f t="shared" si="6"/>
        <v>3</v>
      </c>
      <c r="L68" s="219">
        <f t="shared" si="6"/>
        <v>3</v>
      </c>
      <c r="M68" s="219">
        <f t="shared" si="6"/>
        <v>3</v>
      </c>
      <c r="N68" s="219">
        <f t="shared" si="6"/>
        <v>3</v>
      </c>
      <c r="O68" s="219">
        <f t="shared" si="6"/>
        <v>3</v>
      </c>
      <c r="P68" s="219">
        <f t="shared" si="6"/>
        <v>3</v>
      </c>
      <c r="Q68" s="219">
        <f t="shared" si="6"/>
        <v>3</v>
      </c>
      <c r="R68" s="219">
        <f t="shared" si="6"/>
        <v>3</v>
      </c>
      <c r="S68" s="219">
        <f t="shared" si="6"/>
        <v>3</v>
      </c>
      <c r="T68" s="219">
        <f t="shared" si="6"/>
        <v>3</v>
      </c>
      <c r="U68" s="219">
        <f t="shared" si="6"/>
        <v>3</v>
      </c>
      <c r="V68" s="219">
        <f t="shared" si="6"/>
        <v>3</v>
      </c>
      <c r="W68" s="219">
        <f t="shared" si="6"/>
        <v>3</v>
      </c>
      <c r="X68" s="219">
        <f t="shared" si="6"/>
        <v>3</v>
      </c>
      <c r="Y68" s="219">
        <f t="shared" si="6"/>
        <v>3</v>
      </c>
      <c r="Z68" s="219">
        <f t="shared" si="6"/>
        <v>3</v>
      </c>
      <c r="AA68" s="219">
        <f t="shared" si="6"/>
        <v>3</v>
      </c>
      <c r="AB68" s="219">
        <f t="shared" si="6"/>
        <v>3</v>
      </c>
      <c r="AC68" s="219">
        <f t="shared" si="6"/>
        <v>3</v>
      </c>
      <c r="AD68" s="219">
        <f t="shared" si="6"/>
        <v>3</v>
      </c>
      <c r="AE68" s="219">
        <f t="shared" si="6"/>
        <v>3</v>
      </c>
      <c r="AF68" s="219">
        <f t="shared" si="6"/>
        <v>3</v>
      </c>
      <c r="AG68" s="219">
        <f t="shared" si="6"/>
        <v>3</v>
      </c>
      <c r="AH68" s="219">
        <f t="shared" si="6"/>
        <v>3</v>
      </c>
      <c r="AI68" s="219">
        <f t="shared" si="6"/>
        <v>3</v>
      </c>
      <c r="AJ68" s="219">
        <f t="shared" si="6"/>
        <v>3</v>
      </c>
      <c r="AK68" s="219">
        <f t="shared" si="6"/>
        <v>3</v>
      </c>
      <c r="AL68" s="219">
        <f t="shared" si="6"/>
        <v>3</v>
      </c>
    </row>
    <row r="69" spans="2:38" ht="14.4" x14ac:dyDescent="0.3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</row>
    <row r="70" spans="2:38" ht="14.4" x14ac:dyDescent="0.3">
      <c r="B70" s="209" t="s">
        <v>105</v>
      </c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  <c r="AA70" s="194"/>
      <c r="AB70" s="194"/>
      <c r="AC70" s="194"/>
      <c r="AD70" s="194"/>
      <c r="AE70" s="194"/>
      <c r="AF70" s="194"/>
      <c r="AG70" s="194"/>
      <c r="AH70" s="194"/>
      <c r="AI70" s="194"/>
      <c r="AJ70" s="194"/>
      <c r="AK70" s="194"/>
      <c r="AL70" s="194"/>
    </row>
    <row r="71" spans="2:38" ht="9.9" customHeight="1" x14ac:dyDescent="0.3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</row>
    <row r="72" spans="2:38" ht="14.4" x14ac:dyDescent="0.3">
      <c r="B72" s="68" t="s">
        <v>8</v>
      </c>
      <c r="C72" s="182" t="s">
        <v>112</v>
      </c>
      <c r="D72" s="220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</row>
    <row r="73" spans="2:38" ht="14.4" x14ac:dyDescent="0.3">
      <c r="B73" s="68" t="s">
        <v>141</v>
      </c>
      <c r="C73" s="182" t="s">
        <v>112</v>
      </c>
      <c r="D73" s="220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</row>
    <row r="74" spans="2:38" ht="14.4" x14ac:dyDescent="0.3">
      <c r="B74" s="68" t="s">
        <v>107</v>
      </c>
      <c r="C74" s="182" t="s">
        <v>112</v>
      </c>
      <c r="D74" s="220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</row>
    <row r="75" spans="2:38" ht="14.4" x14ac:dyDescent="0.3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</row>
    <row r="76" spans="2:38" ht="14.4" x14ac:dyDescent="0.3">
      <c r="B76" s="68" t="s">
        <v>109</v>
      </c>
      <c r="C76" s="182" t="s">
        <v>92</v>
      </c>
      <c r="D76" s="221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</row>
    <row r="77" spans="2:38" ht="14.4" x14ac:dyDescent="0.3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</row>
    <row r="78" spans="2:38" ht="14.4" x14ac:dyDescent="0.3">
      <c r="B78" s="209" t="s">
        <v>110</v>
      </c>
      <c r="C78" s="194"/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194"/>
      <c r="AK78" s="194"/>
      <c r="AL78" s="194"/>
    </row>
    <row r="79" spans="2:38" ht="9.9" customHeight="1" x14ac:dyDescent="0.3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</row>
    <row r="80" spans="2:38" ht="14.4" x14ac:dyDescent="0.3">
      <c r="B80" s="68" t="s">
        <v>113</v>
      </c>
      <c r="C80" s="182" t="s">
        <v>4</v>
      </c>
      <c r="D80" s="68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  <c r="AA80" s="162"/>
      <c r="AB80" s="162"/>
      <c r="AC80" s="162"/>
      <c r="AD80" s="162"/>
      <c r="AE80" s="162"/>
      <c r="AF80" s="162"/>
      <c r="AG80" s="162"/>
      <c r="AH80" s="162"/>
      <c r="AI80" s="162"/>
      <c r="AJ80" s="162"/>
      <c r="AK80" s="162"/>
      <c r="AL80" s="162"/>
    </row>
    <row r="81" spans="2:38" ht="14.4" x14ac:dyDescent="0.3">
      <c r="B81" s="68" t="s">
        <v>138</v>
      </c>
      <c r="C81" s="182" t="s">
        <v>4</v>
      </c>
      <c r="D81" s="68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  <c r="AG81" s="162"/>
      <c r="AH81" s="162"/>
      <c r="AI81" s="162"/>
      <c r="AJ81" s="162"/>
      <c r="AK81" s="162"/>
      <c r="AL81" s="162"/>
    </row>
    <row r="82" spans="2:38" ht="14.4" x14ac:dyDescent="0.3">
      <c r="B82" s="68" t="s">
        <v>114</v>
      </c>
      <c r="C82" s="182" t="s">
        <v>4</v>
      </c>
      <c r="D82" s="68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  <c r="AH82" s="162"/>
      <c r="AI82" s="162"/>
      <c r="AJ82" s="162"/>
      <c r="AK82" s="162"/>
      <c r="AL82" s="162"/>
    </row>
    <row r="83" spans="2:38" ht="14.4" x14ac:dyDescent="0.3">
      <c r="B83" s="68" t="s">
        <v>115</v>
      </c>
      <c r="C83" s="182" t="s">
        <v>4</v>
      </c>
      <c r="D83" s="68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  <c r="AF83" s="162"/>
      <c r="AG83" s="162"/>
      <c r="AH83" s="162"/>
      <c r="AI83" s="162"/>
      <c r="AJ83" s="162"/>
      <c r="AK83" s="162"/>
      <c r="AL83" s="162"/>
    </row>
    <row r="84" spans="2:38" ht="14.4" x14ac:dyDescent="0.3">
      <c r="B84" s="68" t="s">
        <v>62</v>
      </c>
      <c r="C84" s="182" t="s">
        <v>4</v>
      </c>
      <c r="D84" s="68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  <c r="AA84" s="162"/>
      <c r="AB84" s="162"/>
      <c r="AC84" s="162"/>
      <c r="AD84" s="162"/>
      <c r="AE84" s="162"/>
      <c r="AF84" s="162"/>
      <c r="AG84" s="162"/>
      <c r="AH84" s="162"/>
      <c r="AI84" s="162"/>
      <c r="AJ84" s="162"/>
      <c r="AK84" s="162"/>
      <c r="AL84" s="162"/>
    </row>
    <row r="85" spans="2:38" ht="14.4" x14ac:dyDescent="0.3">
      <c r="B85" s="68" t="s">
        <v>140</v>
      </c>
      <c r="C85" s="182" t="s">
        <v>4</v>
      </c>
      <c r="D85" s="68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  <c r="AF85" s="162"/>
      <c r="AG85" s="162"/>
      <c r="AH85" s="162"/>
      <c r="AI85" s="162"/>
      <c r="AJ85" s="162"/>
      <c r="AK85" s="162"/>
      <c r="AL85" s="162"/>
    </row>
    <row r="86" spans="2:38" ht="14.4" x14ac:dyDescent="0.3">
      <c r="B86" s="68" t="s">
        <v>116</v>
      </c>
      <c r="C86" s="182" t="s">
        <v>4</v>
      </c>
      <c r="D86" s="68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  <c r="AA86" s="162"/>
      <c r="AB86" s="162"/>
      <c r="AC86" s="162"/>
      <c r="AD86" s="162"/>
      <c r="AE86" s="162"/>
      <c r="AF86" s="162"/>
      <c r="AG86" s="162"/>
      <c r="AH86" s="162"/>
      <c r="AI86" s="162"/>
      <c r="AJ86" s="162"/>
      <c r="AK86" s="162"/>
      <c r="AL86" s="162"/>
    </row>
    <row r="87" spans="2:38" ht="14.4" x14ac:dyDescent="0.3">
      <c r="B87" s="68" t="s">
        <v>118</v>
      </c>
      <c r="C87" s="182" t="s">
        <v>4</v>
      </c>
      <c r="D87" s="68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2"/>
      <c r="AA87" s="162"/>
      <c r="AB87" s="162"/>
      <c r="AC87" s="162"/>
      <c r="AD87" s="162"/>
      <c r="AE87" s="162"/>
      <c r="AF87" s="162"/>
      <c r="AG87" s="162"/>
      <c r="AH87" s="162"/>
      <c r="AI87" s="162"/>
      <c r="AJ87" s="162"/>
      <c r="AK87" s="162"/>
      <c r="AL87" s="162"/>
    </row>
    <row r="88" spans="2:38" ht="14.4" x14ac:dyDescent="0.3">
      <c r="B88" s="68" t="s">
        <v>119</v>
      </c>
      <c r="C88" s="182" t="s">
        <v>4</v>
      </c>
      <c r="D88" s="68"/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  <c r="AF88" s="162"/>
      <c r="AG88" s="162"/>
      <c r="AH88" s="162"/>
      <c r="AI88" s="162"/>
      <c r="AJ88" s="162"/>
      <c r="AK88" s="162"/>
      <c r="AL88" s="162"/>
    </row>
    <row r="89" spans="2:38" ht="14.4" x14ac:dyDescent="0.3">
      <c r="B89" s="68" t="s">
        <v>120</v>
      </c>
      <c r="C89" s="182" t="s">
        <v>4</v>
      </c>
      <c r="D89" s="68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2"/>
      <c r="AG89" s="162"/>
      <c r="AH89" s="162"/>
      <c r="AI89" s="162"/>
      <c r="AJ89" s="162"/>
      <c r="AK89" s="162"/>
      <c r="AL89" s="162"/>
    </row>
    <row r="90" spans="2:38" ht="14.4" x14ac:dyDescent="0.3">
      <c r="B90" s="68" t="s">
        <v>123</v>
      </c>
      <c r="C90" s="182" t="s">
        <v>4</v>
      </c>
      <c r="D90" s="68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  <c r="AE90" s="162"/>
      <c r="AF90" s="162"/>
      <c r="AG90" s="162"/>
      <c r="AH90" s="162"/>
      <c r="AI90" s="162"/>
      <c r="AJ90" s="162"/>
      <c r="AK90" s="162"/>
      <c r="AL90" s="162"/>
    </row>
    <row r="91" spans="2:38" ht="14.4" x14ac:dyDescent="0.3">
      <c r="B91" s="68" t="s">
        <v>121</v>
      </c>
      <c r="C91" s="182" t="s">
        <v>4</v>
      </c>
      <c r="D91" s="68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2"/>
      <c r="AH91" s="162"/>
      <c r="AI91" s="162"/>
      <c r="AJ91" s="162"/>
      <c r="AK91" s="162"/>
      <c r="AL91" s="162"/>
    </row>
    <row r="92" spans="2:38" ht="14.4" x14ac:dyDescent="0.3">
      <c r="B92" s="68" t="s">
        <v>122</v>
      </c>
      <c r="C92" s="182" t="s">
        <v>4</v>
      </c>
      <c r="D92" s="68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  <c r="AG92" s="162"/>
      <c r="AH92" s="162"/>
      <c r="AI92" s="162"/>
      <c r="AJ92" s="162"/>
      <c r="AK92" s="162"/>
      <c r="AL92" s="162"/>
    </row>
    <row r="93" spans="2:38" ht="14.4" x14ac:dyDescent="0.3">
      <c r="B93" s="68" t="s">
        <v>124</v>
      </c>
      <c r="C93" s="182" t="s">
        <v>4</v>
      </c>
      <c r="D93" s="68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162"/>
      <c r="AF93" s="162"/>
      <c r="AG93" s="162"/>
      <c r="AH93" s="162"/>
      <c r="AI93" s="162"/>
      <c r="AJ93" s="162"/>
      <c r="AK93" s="162"/>
      <c r="AL93" s="162"/>
    </row>
    <row r="94" spans="2:38" ht="14.4" x14ac:dyDescent="0.3">
      <c r="B94" s="68" t="s">
        <v>125</v>
      </c>
      <c r="C94" s="182" t="s">
        <v>4</v>
      </c>
      <c r="D94" s="68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2"/>
      <c r="AB94" s="162"/>
      <c r="AC94" s="162"/>
      <c r="AD94" s="162"/>
      <c r="AE94" s="162"/>
      <c r="AF94" s="162"/>
      <c r="AG94" s="162"/>
      <c r="AH94" s="162"/>
      <c r="AI94" s="162"/>
      <c r="AJ94" s="162"/>
      <c r="AK94" s="162"/>
      <c r="AL94" s="162"/>
    </row>
    <row r="95" spans="2:38" ht="14.4" x14ac:dyDescent="0.3">
      <c r="B95" s="68" t="s">
        <v>126</v>
      </c>
      <c r="C95" s="182" t="s">
        <v>4</v>
      </c>
      <c r="D95" s="68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2"/>
      <c r="AH95" s="162"/>
      <c r="AI95" s="162"/>
      <c r="AJ95" s="162"/>
      <c r="AK95" s="162"/>
      <c r="AL95" s="162"/>
    </row>
    <row r="96" spans="2:38" s="58" customFormat="1" ht="14.4" x14ac:dyDescent="0.3">
      <c r="B96" s="112" t="s">
        <v>98</v>
      </c>
      <c r="C96" s="183" t="s">
        <v>4</v>
      </c>
      <c r="D96" s="112"/>
      <c r="E96" s="184">
        <f>SUM(E80:E95)</f>
        <v>0</v>
      </c>
      <c r="F96" s="184">
        <f t="shared" ref="F96:L96" si="7">SUM(F80:F95)</f>
        <v>0</v>
      </c>
      <c r="G96" s="184">
        <f t="shared" si="7"/>
        <v>0</v>
      </c>
      <c r="H96" s="184">
        <f t="shared" si="7"/>
        <v>0</v>
      </c>
      <c r="I96" s="184">
        <f t="shared" si="7"/>
        <v>0</v>
      </c>
      <c r="J96" s="184">
        <f t="shared" si="7"/>
        <v>0</v>
      </c>
      <c r="K96" s="184">
        <f t="shared" si="7"/>
        <v>0</v>
      </c>
      <c r="L96" s="184">
        <f t="shared" si="7"/>
        <v>0</v>
      </c>
      <c r="M96" s="184">
        <f>SUM(M80:M95)</f>
        <v>0</v>
      </c>
      <c r="N96" s="184">
        <f t="shared" ref="N96:X96" si="8">SUM(N80:N95)</f>
        <v>0</v>
      </c>
      <c r="O96" s="184">
        <f t="shared" si="8"/>
        <v>0</v>
      </c>
      <c r="P96" s="184">
        <f t="shared" si="8"/>
        <v>0</v>
      </c>
      <c r="Q96" s="184">
        <f t="shared" si="8"/>
        <v>0</v>
      </c>
      <c r="R96" s="184">
        <f t="shared" si="8"/>
        <v>0</v>
      </c>
      <c r="S96" s="184">
        <f t="shared" si="8"/>
        <v>0</v>
      </c>
      <c r="T96" s="184">
        <f t="shared" si="8"/>
        <v>0</v>
      </c>
      <c r="U96" s="184">
        <f t="shared" si="8"/>
        <v>0</v>
      </c>
      <c r="V96" s="184">
        <f t="shared" si="8"/>
        <v>0</v>
      </c>
      <c r="W96" s="184">
        <f t="shared" si="8"/>
        <v>0</v>
      </c>
      <c r="X96" s="184">
        <f t="shared" si="8"/>
        <v>0</v>
      </c>
      <c r="Y96" s="184">
        <f>SUM(M96:X96)</f>
        <v>0</v>
      </c>
      <c r="Z96" s="184">
        <f>SUM(Z80:Z95)</f>
        <v>0</v>
      </c>
      <c r="AA96" s="184">
        <f t="shared" ref="AA96:AK96" si="9">SUM(AA80:AA95)</f>
        <v>0</v>
      </c>
      <c r="AB96" s="184">
        <f t="shared" si="9"/>
        <v>0</v>
      </c>
      <c r="AC96" s="184">
        <f t="shared" si="9"/>
        <v>0</v>
      </c>
      <c r="AD96" s="184">
        <f t="shared" si="9"/>
        <v>0</v>
      </c>
      <c r="AE96" s="184">
        <f t="shared" si="9"/>
        <v>0</v>
      </c>
      <c r="AF96" s="184">
        <f t="shared" si="9"/>
        <v>0</v>
      </c>
      <c r="AG96" s="184">
        <f t="shared" si="9"/>
        <v>0</v>
      </c>
      <c r="AH96" s="184">
        <f t="shared" si="9"/>
        <v>0</v>
      </c>
      <c r="AI96" s="184">
        <f t="shared" si="9"/>
        <v>0</v>
      </c>
      <c r="AJ96" s="184">
        <f t="shared" si="9"/>
        <v>0</v>
      </c>
      <c r="AK96" s="184">
        <f t="shared" si="9"/>
        <v>0</v>
      </c>
      <c r="AL96" s="184">
        <f>SUM(AL80:AL95)</f>
        <v>0</v>
      </c>
    </row>
    <row r="97" spans="2:38" ht="14.4" x14ac:dyDescent="0.3">
      <c r="B97" s="68"/>
      <c r="C97" s="68"/>
      <c r="D97" s="68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162"/>
      <c r="AB97" s="162"/>
      <c r="AC97" s="162"/>
      <c r="AD97" s="162"/>
      <c r="AE97" s="162"/>
      <c r="AF97" s="162"/>
      <c r="AG97" s="162"/>
      <c r="AH97" s="162"/>
      <c r="AI97" s="162"/>
      <c r="AJ97" s="162"/>
      <c r="AK97" s="162"/>
      <c r="AL97" s="162"/>
    </row>
    <row r="98" spans="2:38" ht="14.4" x14ac:dyDescent="0.3">
      <c r="B98" s="209" t="s">
        <v>111</v>
      </c>
      <c r="C98" s="194"/>
      <c r="D98" s="194"/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1"/>
      <c r="T98" s="211"/>
      <c r="U98" s="211"/>
      <c r="V98" s="211"/>
      <c r="W98" s="211"/>
      <c r="X98" s="211"/>
      <c r="Y98" s="211"/>
      <c r="Z98" s="211"/>
      <c r="AA98" s="211"/>
      <c r="AB98" s="211"/>
      <c r="AC98" s="211"/>
      <c r="AD98" s="211"/>
      <c r="AE98" s="211"/>
      <c r="AF98" s="211"/>
      <c r="AG98" s="211"/>
      <c r="AH98" s="211"/>
      <c r="AI98" s="211"/>
      <c r="AJ98" s="211"/>
      <c r="AK98" s="211"/>
      <c r="AL98" s="211"/>
    </row>
    <row r="99" spans="2:38" ht="9.9" customHeight="1" x14ac:dyDescent="0.3">
      <c r="B99" s="212"/>
      <c r="C99" s="80"/>
      <c r="D99" s="80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3"/>
      <c r="AA99" s="173"/>
      <c r="AB99" s="173"/>
      <c r="AC99" s="173"/>
      <c r="AD99" s="173"/>
      <c r="AE99" s="173"/>
      <c r="AF99" s="173"/>
      <c r="AG99" s="173"/>
      <c r="AH99" s="173"/>
      <c r="AI99" s="173"/>
      <c r="AJ99" s="173"/>
      <c r="AK99" s="173"/>
      <c r="AL99" s="173"/>
    </row>
    <row r="100" spans="2:38" ht="14.4" x14ac:dyDescent="0.3">
      <c r="B100" s="68" t="s">
        <v>127</v>
      </c>
      <c r="C100" s="80"/>
      <c r="D100" s="80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73"/>
      <c r="AA100" s="173"/>
      <c r="AB100" s="173"/>
      <c r="AC100" s="173"/>
      <c r="AD100" s="173"/>
      <c r="AE100" s="173"/>
      <c r="AF100" s="173"/>
      <c r="AG100" s="173"/>
      <c r="AH100" s="173"/>
      <c r="AI100" s="173"/>
      <c r="AJ100" s="173"/>
      <c r="AK100" s="173"/>
      <c r="AL100" s="173"/>
    </row>
    <row r="101" spans="2:38" ht="14.4" x14ac:dyDescent="0.3">
      <c r="B101" s="68" t="s">
        <v>160</v>
      </c>
      <c r="C101" s="182" t="s">
        <v>4</v>
      </c>
      <c r="D101" s="68"/>
      <c r="E101" s="162">
        <v>0</v>
      </c>
      <c r="F101" s="162">
        <v>0</v>
      </c>
      <c r="G101" s="162">
        <v>0</v>
      </c>
      <c r="H101" s="162">
        <v>0</v>
      </c>
      <c r="I101" s="162">
        <v>0</v>
      </c>
      <c r="J101" s="162">
        <v>0</v>
      </c>
      <c r="K101" s="162">
        <v>0</v>
      </c>
      <c r="L101" s="162">
        <f>SUM(E99:K101)</f>
        <v>0</v>
      </c>
      <c r="M101" s="162">
        <v>0</v>
      </c>
      <c r="N101" s="162">
        <v>0</v>
      </c>
      <c r="O101" s="162">
        <v>0</v>
      </c>
      <c r="P101" s="162">
        <v>0</v>
      </c>
      <c r="Q101" s="162">
        <v>0</v>
      </c>
      <c r="R101" s="162">
        <v>0</v>
      </c>
      <c r="S101" s="162">
        <v>0</v>
      </c>
      <c r="T101" s="162">
        <v>0</v>
      </c>
      <c r="U101" s="162">
        <v>0</v>
      </c>
      <c r="V101" s="162">
        <v>0</v>
      </c>
      <c r="W101" s="162">
        <v>0</v>
      </c>
      <c r="X101" s="162">
        <v>0</v>
      </c>
      <c r="Y101" s="162">
        <f>SUM(M101:X101)</f>
        <v>0</v>
      </c>
      <c r="Z101" s="162">
        <v>0</v>
      </c>
      <c r="AA101" s="162">
        <v>0</v>
      </c>
      <c r="AB101" s="162">
        <v>0</v>
      </c>
      <c r="AC101" s="162">
        <v>0</v>
      </c>
      <c r="AD101" s="162">
        <v>0</v>
      </c>
      <c r="AE101" s="162">
        <v>0</v>
      </c>
      <c r="AF101" s="162">
        <v>0</v>
      </c>
      <c r="AG101" s="162">
        <v>0</v>
      </c>
      <c r="AH101" s="162">
        <v>0</v>
      </c>
      <c r="AI101" s="162">
        <v>0</v>
      </c>
      <c r="AJ101" s="162">
        <v>0</v>
      </c>
      <c r="AK101" s="162">
        <v>0</v>
      </c>
      <c r="AL101" s="162">
        <f>SUM(Z101:AK101)</f>
        <v>0</v>
      </c>
    </row>
    <row r="102" spans="2:38" ht="14.4" x14ac:dyDescent="0.3">
      <c r="B102" s="112" t="s">
        <v>98</v>
      </c>
      <c r="C102" s="183" t="s">
        <v>4</v>
      </c>
      <c r="D102" s="112"/>
      <c r="E102" s="184">
        <f>E101</f>
        <v>0</v>
      </c>
      <c r="F102" s="184">
        <f t="shared" ref="F102:AL102" si="10">F101</f>
        <v>0</v>
      </c>
      <c r="G102" s="184">
        <f t="shared" si="10"/>
        <v>0</v>
      </c>
      <c r="H102" s="184">
        <f t="shared" si="10"/>
        <v>0</v>
      </c>
      <c r="I102" s="184">
        <f>I101</f>
        <v>0</v>
      </c>
      <c r="J102" s="184">
        <f t="shared" ref="J102" si="11">J101</f>
        <v>0</v>
      </c>
      <c r="K102" s="184">
        <v>0</v>
      </c>
      <c r="L102" s="184">
        <f>SUM(E101:K102)</f>
        <v>0</v>
      </c>
      <c r="M102" s="184">
        <f t="shared" si="10"/>
        <v>0</v>
      </c>
      <c r="N102" s="184">
        <f t="shared" si="10"/>
        <v>0</v>
      </c>
      <c r="O102" s="184">
        <f t="shared" si="10"/>
        <v>0</v>
      </c>
      <c r="P102" s="184">
        <f t="shared" si="10"/>
        <v>0</v>
      </c>
      <c r="Q102" s="184">
        <f t="shared" si="10"/>
        <v>0</v>
      </c>
      <c r="R102" s="184">
        <f t="shared" si="10"/>
        <v>0</v>
      </c>
      <c r="S102" s="184">
        <f t="shared" si="10"/>
        <v>0</v>
      </c>
      <c r="T102" s="184">
        <f t="shared" si="10"/>
        <v>0</v>
      </c>
      <c r="U102" s="184">
        <f t="shared" si="10"/>
        <v>0</v>
      </c>
      <c r="V102" s="184">
        <f t="shared" si="10"/>
        <v>0</v>
      </c>
      <c r="W102" s="184">
        <f t="shared" si="10"/>
        <v>0</v>
      </c>
      <c r="X102" s="184">
        <f t="shared" si="10"/>
        <v>0</v>
      </c>
      <c r="Y102" s="184">
        <f t="shared" si="10"/>
        <v>0</v>
      </c>
      <c r="Z102" s="184">
        <f t="shared" si="10"/>
        <v>0</v>
      </c>
      <c r="AA102" s="184">
        <f t="shared" si="10"/>
        <v>0</v>
      </c>
      <c r="AB102" s="184">
        <f t="shared" si="10"/>
        <v>0</v>
      </c>
      <c r="AC102" s="184">
        <f t="shared" si="10"/>
        <v>0</v>
      </c>
      <c r="AD102" s="184">
        <f t="shared" si="10"/>
        <v>0</v>
      </c>
      <c r="AE102" s="184">
        <f t="shared" si="10"/>
        <v>0</v>
      </c>
      <c r="AF102" s="184">
        <f t="shared" si="10"/>
        <v>0</v>
      </c>
      <c r="AG102" s="184">
        <f t="shared" si="10"/>
        <v>0</v>
      </c>
      <c r="AH102" s="184">
        <f t="shared" si="10"/>
        <v>0</v>
      </c>
      <c r="AI102" s="184">
        <f t="shared" si="10"/>
        <v>0</v>
      </c>
      <c r="AJ102" s="184">
        <f t="shared" si="10"/>
        <v>0</v>
      </c>
      <c r="AK102" s="184">
        <f t="shared" si="10"/>
        <v>0</v>
      </c>
      <c r="AL102" s="184">
        <f t="shared" si="10"/>
        <v>0</v>
      </c>
    </row>
    <row r="103" spans="2:38" ht="14.4" x14ac:dyDescent="0.3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</row>
    <row r="104" spans="2:38" ht="14.4" x14ac:dyDescent="0.3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</row>
    <row r="105" spans="2:38" ht="14.4" x14ac:dyDescent="0.3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</row>
    <row r="106" spans="2:38" ht="14.4" x14ac:dyDescent="0.3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</row>
    <row r="107" spans="2:38" ht="14.4" x14ac:dyDescent="0.3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</row>
    <row r="108" spans="2:38" ht="14.4" x14ac:dyDescent="0.3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</row>
  </sheetData>
  <pageMargins left="0.7" right="0.7" top="0.75" bottom="0.75" header="0.3" footer="0.3"/>
  <ignoredErrors>
    <ignoredError sqref="Y6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530F8-8F45-9A4C-8AD4-7CA4ABE18882}">
  <dimension ref="B1:AM39"/>
  <sheetViews>
    <sheetView showGridLines="0" zoomScaleNormal="100" workbookViewId="0">
      <pane xSplit="3" ySplit="5" topLeftCell="AC6" activePane="bottomRight" state="frozen"/>
      <selection pane="topRight" activeCell="D1" sqref="D1"/>
      <selection pane="bottomLeft" activeCell="A6" sqref="A6"/>
      <selection pane="bottomRight"/>
    </sheetView>
  </sheetViews>
  <sheetFormatPr defaultColWidth="11" defaultRowHeight="13.8" outlineLevelCol="1" x14ac:dyDescent="0.25"/>
  <cols>
    <col min="1" max="1" width="6" customWidth="1"/>
    <col min="2" max="2" width="25.5" bestFit="1" customWidth="1"/>
    <col min="4" max="10" width="10.8984375" customWidth="1" outlineLevel="1"/>
    <col min="11" max="11" width="15.8984375" customWidth="1"/>
    <col min="12" max="23" width="10.8984375" customWidth="1" outlineLevel="1"/>
    <col min="24" max="24" width="15.8984375" customWidth="1"/>
    <col min="25" max="36" width="10.8984375" customWidth="1" outlineLevel="1"/>
    <col min="37" max="37" width="15.8984375" customWidth="1"/>
  </cols>
  <sheetData>
    <row r="1" spans="2:39" ht="23.1" customHeight="1" x14ac:dyDescent="0.25"/>
    <row r="2" spans="2:39" ht="15.6" x14ac:dyDescent="0.3">
      <c r="B2" s="186" t="s">
        <v>157</v>
      </c>
      <c r="C2" s="186"/>
      <c r="D2" s="186"/>
      <c r="E2" s="186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</row>
    <row r="3" spans="2:39" ht="14.4" x14ac:dyDescent="0.3">
      <c r="B3" s="188" t="s">
        <v>47</v>
      </c>
      <c r="C3" s="188"/>
      <c r="D3" s="18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</row>
    <row r="4" spans="2:39" ht="14.4" x14ac:dyDescent="0.3"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</row>
    <row r="5" spans="2:39" ht="14.4" x14ac:dyDescent="0.3">
      <c r="B5" s="134"/>
      <c r="C5" s="224" t="s">
        <v>59</v>
      </c>
      <c r="D5" s="135">
        <f>Infó!E34</f>
        <v>44941</v>
      </c>
      <c r="E5" s="135">
        <f>EDATE(D5,1)</f>
        <v>44972</v>
      </c>
      <c r="F5" s="135">
        <f>EDATE(E5,1)</f>
        <v>45000</v>
      </c>
      <c r="G5" s="135">
        <f t="shared" ref="G5:J5" si="0">EDATE(F5,1)</f>
        <v>45031</v>
      </c>
      <c r="H5" s="135">
        <f>EDATE(G5,1)</f>
        <v>45061</v>
      </c>
      <c r="I5" s="135">
        <f t="shared" si="0"/>
        <v>45092</v>
      </c>
      <c r="J5" s="135">
        <f t="shared" si="0"/>
        <v>45122</v>
      </c>
      <c r="K5" s="138" t="s">
        <v>0</v>
      </c>
      <c r="L5" s="135">
        <f>EDATE(J5,1)</f>
        <v>45153</v>
      </c>
      <c r="M5" s="135">
        <f>EDATE(L5,1)</f>
        <v>45184</v>
      </c>
      <c r="N5" s="135">
        <f t="shared" ref="N5:W5" si="1">EDATE(M5,1)</f>
        <v>45214</v>
      </c>
      <c r="O5" s="135">
        <f t="shared" si="1"/>
        <v>45245</v>
      </c>
      <c r="P5" s="135">
        <f t="shared" si="1"/>
        <v>45275</v>
      </c>
      <c r="Q5" s="135">
        <f t="shared" si="1"/>
        <v>45306</v>
      </c>
      <c r="R5" s="135">
        <f t="shared" si="1"/>
        <v>45337</v>
      </c>
      <c r="S5" s="135">
        <f t="shared" si="1"/>
        <v>45366</v>
      </c>
      <c r="T5" s="135">
        <f t="shared" si="1"/>
        <v>45397</v>
      </c>
      <c r="U5" s="135">
        <f t="shared" si="1"/>
        <v>45427</v>
      </c>
      <c r="V5" s="135">
        <f t="shared" si="1"/>
        <v>45458</v>
      </c>
      <c r="W5" s="135">
        <f t="shared" si="1"/>
        <v>45488</v>
      </c>
      <c r="X5" s="138" t="s">
        <v>1</v>
      </c>
      <c r="Y5" s="135">
        <f>EDATE(W5,1)</f>
        <v>45519</v>
      </c>
      <c r="Z5" s="135">
        <f>EDATE(Y5,1)</f>
        <v>45550</v>
      </c>
      <c r="AA5" s="135">
        <f t="shared" ref="AA5:AI5" si="2">EDATE(Z5,1)</f>
        <v>45580</v>
      </c>
      <c r="AB5" s="135">
        <f t="shared" si="2"/>
        <v>45611</v>
      </c>
      <c r="AC5" s="135">
        <f t="shared" si="2"/>
        <v>45641</v>
      </c>
      <c r="AD5" s="135">
        <f t="shared" si="2"/>
        <v>45672</v>
      </c>
      <c r="AE5" s="135">
        <f t="shared" si="2"/>
        <v>45703</v>
      </c>
      <c r="AF5" s="135">
        <f t="shared" si="2"/>
        <v>45731</v>
      </c>
      <c r="AG5" s="135">
        <f t="shared" si="2"/>
        <v>45762</v>
      </c>
      <c r="AH5" s="135">
        <f t="shared" si="2"/>
        <v>45792</v>
      </c>
      <c r="AI5" s="135">
        <f t="shared" si="2"/>
        <v>45823</v>
      </c>
      <c r="AJ5" s="135">
        <f>EDATE(AI5,1)</f>
        <v>45853</v>
      </c>
      <c r="AK5" s="138" t="s">
        <v>2</v>
      </c>
      <c r="AL5" s="68"/>
      <c r="AM5" s="68"/>
    </row>
    <row r="6" spans="2:39" ht="9.9" customHeight="1" x14ac:dyDescent="0.3"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</row>
    <row r="7" spans="2:39" ht="14.4" x14ac:dyDescent="0.3">
      <c r="B7" s="188" t="s">
        <v>133</v>
      </c>
      <c r="C7" s="182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</row>
    <row r="8" spans="2:39" ht="14.4" x14ac:dyDescent="0.3">
      <c r="B8" s="200" t="s">
        <v>159</v>
      </c>
      <c r="C8" s="182" t="s">
        <v>4</v>
      </c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68"/>
      <c r="AM8" s="68"/>
    </row>
    <row r="9" spans="2:39" ht="14.4" x14ac:dyDescent="0.3">
      <c r="B9" s="200" t="s">
        <v>159</v>
      </c>
      <c r="C9" s="182" t="s">
        <v>4</v>
      </c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68"/>
      <c r="AM9" s="68"/>
    </row>
    <row r="10" spans="2:39" ht="14.4" x14ac:dyDescent="0.3">
      <c r="B10" s="200" t="s">
        <v>159</v>
      </c>
      <c r="C10" s="182" t="s">
        <v>4</v>
      </c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68"/>
      <c r="AM10" s="68"/>
    </row>
    <row r="11" spans="2:39" ht="14.4" x14ac:dyDescent="0.3">
      <c r="B11" s="200" t="s">
        <v>159</v>
      </c>
      <c r="C11" s="182" t="s">
        <v>4</v>
      </c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68"/>
      <c r="AM11" s="68"/>
    </row>
    <row r="12" spans="2:39" ht="14.4" x14ac:dyDescent="0.3">
      <c r="B12" s="200" t="s">
        <v>159</v>
      </c>
      <c r="C12" s="182" t="s">
        <v>4</v>
      </c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68"/>
      <c r="AM12" s="68"/>
    </row>
    <row r="13" spans="2:39" ht="14.4" x14ac:dyDescent="0.3">
      <c r="B13" s="200" t="s">
        <v>159</v>
      </c>
      <c r="C13" s="182" t="s">
        <v>4</v>
      </c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68"/>
      <c r="AM13" s="68"/>
    </row>
    <row r="14" spans="2:39" s="58" customFormat="1" ht="14.4" x14ac:dyDescent="0.3">
      <c r="B14" s="165" t="s">
        <v>98</v>
      </c>
      <c r="C14" s="225" t="s">
        <v>4</v>
      </c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8"/>
      <c r="AM14" s="188"/>
    </row>
    <row r="15" spans="2:39" ht="9.9" customHeight="1" x14ac:dyDescent="0.3">
      <c r="B15" s="77"/>
      <c r="C15" s="18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68"/>
      <c r="AM15" s="68"/>
    </row>
    <row r="16" spans="2:39" ht="14.4" x14ac:dyDescent="0.3">
      <c r="B16" s="188" t="s">
        <v>134</v>
      </c>
      <c r="C16" s="18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68"/>
      <c r="AM16" s="68"/>
    </row>
    <row r="17" spans="2:39" ht="14.4" x14ac:dyDescent="0.3">
      <c r="B17" s="200" t="s">
        <v>159</v>
      </c>
      <c r="C17" s="182" t="s">
        <v>4</v>
      </c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68"/>
      <c r="AM17" s="68"/>
    </row>
    <row r="18" spans="2:39" ht="14.4" x14ac:dyDescent="0.3">
      <c r="B18" s="200" t="s">
        <v>159</v>
      </c>
      <c r="C18" s="182" t="s">
        <v>4</v>
      </c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68"/>
      <c r="AM18" s="68"/>
    </row>
    <row r="19" spans="2:39" ht="14.4" x14ac:dyDescent="0.3">
      <c r="B19" s="200" t="s">
        <v>159</v>
      </c>
      <c r="C19" s="182" t="s">
        <v>4</v>
      </c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68"/>
      <c r="AM19" s="68"/>
    </row>
    <row r="20" spans="2:39" ht="14.4" x14ac:dyDescent="0.3">
      <c r="B20" s="200" t="s">
        <v>159</v>
      </c>
      <c r="C20" s="182" t="s">
        <v>4</v>
      </c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68"/>
      <c r="AM20" s="68"/>
    </row>
    <row r="21" spans="2:39" ht="14.4" x14ac:dyDescent="0.3">
      <c r="B21" s="200" t="s">
        <v>159</v>
      </c>
      <c r="C21" s="182" t="s">
        <v>4</v>
      </c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68"/>
      <c r="AM21" s="68"/>
    </row>
    <row r="22" spans="2:39" ht="14.4" x14ac:dyDescent="0.3">
      <c r="B22" s="200" t="s">
        <v>159</v>
      </c>
      <c r="C22" s="182" t="s">
        <v>4</v>
      </c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68"/>
      <c r="AM22" s="68"/>
    </row>
    <row r="23" spans="2:39" s="58" customFormat="1" ht="14.4" x14ac:dyDescent="0.3">
      <c r="B23" s="165" t="s">
        <v>98</v>
      </c>
      <c r="C23" s="225" t="s">
        <v>4</v>
      </c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8"/>
      <c r="AM23" s="188"/>
    </row>
    <row r="24" spans="2:39" ht="9.9" customHeight="1" x14ac:dyDescent="0.3">
      <c r="B24" s="77"/>
      <c r="C24" s="18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68"/>
      <c r="AM24" s="68"/>
    </row>
    <row r="25" spans="2:39" ht="14.4" x14ac:dyDescent="0.3">
      <c r="B25" s="76" t="s">
        <v>3</v>
      </c>
      <c r="C25" s="68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68"/>
      <c r="AM25" s="68"/>
    </row>
    <row r="26" spans="2:39" ht="14.4" x14ac:dyDescent="0.3">
      <c r="B26" s="68"/>
      <c r="C26" s="182" t="s">
        <v>4</v>
      </c>
      <c r="D26" s="162">
        <f>Input!E47</f>
        <v>0</v>
      </c>
      <c r="E26" s="162">
        <f>Input!F47</f>
        <v>0</v>
      </c>
      <c r="F26" s="162">
        <f>Input!G47</f>
        <v>0</v>
      </c>
      <c r="G26" s="162">
        <f>Input!H47</f>
        <v>0</v>
      </c>
      <c r="H26" s="162">
        <f>Input!I47</f>
        <v>0</v>
      </c>
      <c r="I26" s="162">
        <f>Input!J47</f>
        <v>0</v>
      </c>
      <c r="J26" s="162">
        <f>Input!K47</f>
        <v>0</v>
      </c>
      <c r="K26" s="162">
        <f>SUM(D26:J26)</f>
        <v>0</v>
      </c>
      <c r="L26" s="162">
        <f>Input!M47</f>
        <v>0</v>
      </c>
      <c r="M26" s="162">
        <f>Input!N47</f>
        <v>0</v>
      </c>
      <c r="N26" s="162">
        <f>Input!O47</f>
        <v>0</v>
      </c>
      <c r="O26" s="162">
        <f>Input!P47</f>
        <v>0</v>
      </c>
      <c r="P26" s="162">
        <f>Input!Q47</f>
        <v>0</v>
      </c>
      <c r="Q26" s="162">
        <f>Input!R47</f>
        <v>0</v>
      </c>
      <c r="R26" s="162">
        <f>Input!S47</f>
        <v>0</v>
      </c>
      <c r="S26" s="162">
        <f>Input!T47</f>
        <v>0</v>
      </c>
      <c r="T26" s="162">
        <f>Input!U47</f>
        <v>0</v>
      </c>
      <c r="U26" s="162">
        <f>Input!V47</f>
        <v>0</v>
      </c>
      <c r="V26" s="162">
        <f>Input!W47</f>
        <v>0</v>
      </c>
      <c r="W26" s="162">
        <f>Input!X47</f>
        <v>0</v>
      </c>
      <c r="X26" s="162">
        <f>SUM(L26:W26)</f>
        <v>0</v>
      </c>
      <c r="Y26" s="162">
        <f>Input!Z47</f>
        <v>0</v>
      </c>
      <c r="Z26" s="162">
        <f>Input!AA47</f>
        <v>0</v>
      </c>
      <c r="AA26" s="162">
        <f>Input!AB47</f>
        <v>0</v>
      </c>
      <c r="AB26" s="162">
        <f>Input!AC47</f>
        <v>0</v>
      </c>
      <c r="AC26" s="162">
        <f>Input!AD47</f>
        <v>0</v>
      </c>
      <c r="AD26" s="162">
        <f>Input!AE47</f>
        <v>0</v>
      </c>
      <c r="AE26" s="162">
        <f>Input!AF47</f>
        <v>0</v>
      </c>
      <c r="AF26" s="162">
        <f>Input!AG47</f>
        <v>0</v>
      </c>
      <c r="AG26" s="162">
        <f>Input!AH47</f>
        <v>0</v>
      </c>
      <c r="AH26" s="162">
        <f>Input!AI47</f>
        <v>0</v>
      </c>
      <c r="AI26" s="162">
        <f>Input!AJ47</f>
        <v>0</v>
      </c>
      <c r="AJ26" s="162">
        <f>Input!AK47</f>
        <v>0</v>
      </c>
      <c r="AK26" s="162">
        <f>SUM(Y26:AJ26)</f>
        <v>0</v>
      </c>
      <c r="AL26" s="68"/>
      <c r="AM26" s="68"/>
    </row>
    <row r="27" spans="2:39" s="58" customFormat="1" ht="14.4" x14ac:dyDescent="0.3">
      <c r="B27" s="165" t="s">
        <v>98</v>
      </c>
      <c r="C27" s="225" t="s">
        <v>4</v>
      </c>
      <c r="D27" s="180">
        <f>D26</f>
        <v>0</v>
      </c>
      <c r="E27" s="180">
        <f t="shared" ref="E27:AK27" si="3">E26</f>
        <v>0</v>
      </c>
      <c r="F27" s="180">
        <f t="shared" si="3"/>
        <v>0</v>
      </c>
      <c r="G27" s="180">
        <f t="shared" si="3"/>
        <v>0</v>
      </c>
      <c r="H27" s="180">
        <f t="shared" si="3"/>
        <v>0</v>
      </c>
      <c r="I27" s="180">
        <f t="shared" si="3"/>
        <v>0</v>
      </c>
      <c r="J27" s="180">
        <f t="shared" si="3"/>
        <v>0</v>
      </c>
      <c r="K27" s="180">
        <f t="shared" si="3"/>
        <v>0</v>
      </c>
      <c r="L27" s="180">
        <f t="shared" si="3"/>
        <v>0</v>
      </c>
      <c r="M27" s="180">
        <f t="shared" si="3"/>
        <v>0</v>
      </c>
      <c r="N27" s="180">
        <f t="shared" si="3"/>
        <v>0</v>
      </c>
      <c r="O27" s="180">
        <f t="shared" si="3"/>
        <v>0</v>
      </c>
      <c r="P27" s="180">
        <f t="shared" si="3"/>
        <v>0</v>
      </c>
      <c r="Q27" s="180">
        <f t="shared" si="3"/>
        <v>0</v>
      </c>
      <c r="R27" s="180">
        <f t="shared" si="3"/>
        <v>0</v>
      </c>
      <c r="S27" s="180">
        <f t="shared" si="3"/>
        <v>0</v>
      </c>
      <c r="T27" s="180">
        <f t="shared" si="3"/>
        <v>0</v>
      </c>
      <c r="U27" s="180">
        <f t="shared" si="3"/>
        <v>0</v>
      </c>
      <c r="V27" s="180">
        <f t="shared" si="3"/>
        <v>0</v>
      </c>
      <c r="W27" s="180">
        <f t="shared" si="3"/>
        <v>0</v>
      </c>
      <c r="X27" s="180">
        <f t="shared" si="3"/>
        <v>0</v>
      </c>
      <c r="Y27" s="180">
        <f t="shared" si="3"/>
        <v>0</v>
      </c>
      <c r="Z27" s="180">
        <f t="shared" si="3"/>
        <v>0</v>
      </c>
      <c r="AA27" s="180">
        <f t="shared" si="3"/>
        <v>0</v>
      </c>
      <c r="AB27" s="180">
        <f t="shared" si="3"/>
        <v>0</v>
      </c>
      <c r="AC27" s="180">
        <f t="shared" si="3"/>
        <v>0</v>
      </c>
      <c r="AD27" s="180">
        <f t="shared" si="3"/>
        <v>0</v>
      </c>
      <c r="AE27" s="180">
        <f t="shared" si="3"/>
        <v>0</v>
      </c>
      <c r="AF27" s="180">
        <f t="shared" si="3"/>
        <v>0</v>
      </c>
      <c r="AG27" s="180">
        <f t="shared" si="3"/>
        <v>0</v>
      </c>
      <c r="AH27" s="180">
        <f t="shared" si="3"/>
        <v>0</v>
      </c>
      <c r="AI27" s="180">
        <f t="shared" si="3"/>
        <v>0</v>
      </c>
      <c r="AJ27" s="180">
        <f t="shared" si="3"/>
        <v>0</v>
      </c>
      <c r="AK27" s="180">
        <f t="shared" si="3"/>
        <v>0</v>
      </c>
      <c r="AL27" s="188"/>
      <c r="AM27" s="188"/>
    </row>
    <row r="28" spans="2:39" ht="14.4" x14ac:dyDescent="0.3">
      <c r="B28" s="68"/>
      <c r="C28" s="182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68"/>
      <c r="AM28" s="68"/>
    </row>
    <row r="29" spans="2:39" ht="14.4" x14ac:dyDescent="0.3">
      <c r="B29" s="68"/>
      <c r="C29" s="182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68"/>
      <c r="AM29" s="68"/>
    </row>
    <row r="30" spans="2:39" ht="14.4" x14ac:dyDescent="0.3">
      <c r="B30" s="68"/>
      <c r="C30" s="182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68"/>
      <c r="AM30" s="68"/>
    </row>
    <row r="31" spans="2:39" ht="14.4" x14ac:dyDescent="0.3">
      <c r="B31" s="68"/>
      <c r="C31" s="182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68"/>
      <c r="AM31" s="68"/>
    </row>
    <row r="32" spans="2:39" ht="14.4" x14ac:dyDescent="0.3">
      <c r="B32" s="68"/>
      <c r="C32" s="182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68"/>
      <c r="AM32" s="68"/>
    </row>
    <row r="33" spans="2:39" ht="14.4" x14ac:dyDescent="0.3">
      <c r="B33" s="68"/>
      <c r="C33" s="68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68"/>
      <c r="AM33" s="68"/>
    </row>
    <row r="34" spans="2:39" ht="14.4" x14ac:dyDescent="0.3">
      <c r="B34" s="68"/>
      <c r="C34" s="68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68"/>
      <c r="AM34" s="68"/>
    </row>
    <row r="35" spans="2:39" ht="14.4" x14ac:dyDescent="0.3">
      <c r="B35" s="68"/>
      <c r="C35" s="68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68"/>
      <c r="AM35" s="68"/>
    </row>
    <row r="36" spans="2:39" ht="14.4" x14ac:dyDescent="0.3">
      <c r="B36" s="68"/>
      <c r="C36" s="68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68"/>
      <c r="AM36" s="68"/>
    </row>
    <row r="37" spans="2:39" ht="14.4" x14ac:dyDescent="0.3">
      <c r="B37" s="68"/>
      <c r="C37" s="68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68"/>
      <c r="AM37" s="68"/>
    </row>
    <row r="38" spans="2:39" ht="14.4" x14ac:dyDescent="0.3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</row>
    <row r="39" spans="2:39" ht="14.4" x14ac:dyDescent="0.3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K991"/>
  <sheetViews>
    <sheetView showGridLines="0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10" sqref="D10"/>
    </sheetView>
  </sheetViews>
  <sheetFormatPr defaultColWidth="12.59765625" defaultRowHeight="15" customHeight="1" outlineLevelCol="1" x14ac:dyDescent="0.25"/>
  <cols>
    <col min="1" max="1" width="4.8984375" customWidth="1"/>
    <col min="2" max="2" width="19.59765625" customWidth="1"/>
    <col min="3" max="3" width="11.09765625" customWidth="1"/>
    <col min="4" max="10" width="10.8984375" customWidth="1" outlineLevel="1"/>
    <col min="11" max="11" width="15.8984375" customWidth="1"/>
    <col min="12" max="23" width="10.8984375" customWidth="1" outlineLevel="1"/>
    <col min="24" max="24" width="15.8984375" customWidth="1"/>
    <col min="25" max="36" width="10.8984375" customWidth="1" outlineLevel="1"/>
    <col min="37" max="37" width="15.8984375" customWidth="1"/>
  </cols>
  <sheetData>
    <row r="1" spans="2:37" ht="18" customHeight="1" x14ac:dyDescent="0.25"/>
    <row r="2" spans="2:37" ht="15" customHeight="1" x14ac:dyDescent="0.3">
      <c r="B2" s="125" t="s">
        <v>157</v>
      </c>
      <c r="C2" s="125"/>
    </row>
    <row r="3" spans="2:37" ht="15" customHeight="1" x14ac:dyDescent="0.25">
      <c r="B3" s="58" t="s">
        <v>48</v>
      </c>
      <c r="C3" s="58"/>
    </row>
    <row r="4" spans="2:37" ht="15" customHeight="1" x14ac:dyDescent="0.25">
      <c r="B4" s="58"/>
      <c r="C4" s="58"/>
    </row>
    <row r="5" spans="2:37" ht="14.4" x14ac:dyDescent="0.3">
      <c r="B5" s="3"/>
      <c r="C5" s="3"/>
      <c r="D5" s="48"/>
      <c r="E5" s="48"/>
      <c r="F5" s="48"/>
      <c r="G5" s="48"/>
      <c r="H5" s="48"/>
      <c r="I5" s="48"/>
      <c r="J5" s="48"/>
      <c r="K5" s="48"/>
      <c r="L5" s="49"/>
      <c r="M5" s="49"/>
      <c r="N5" s="2"/>
      <c r="O5" s="2"/>
      <c r="P5" s="2"/>
      <c r="Q5" s="2"/>
      <c r="R5" s="2"/>
      <c r="S5" s="2"/>
      <c r="T5" s="2"/>
      <c r="U5" s="2"/>
      <c r="V5" s="2"/>
    </row>
    <row r="6" spans="2:37" ht="14.4" x14ac:dyDescent="0.3">
      <c r="B6" s="226" t="s">
        <v>7</v>
      </c>
      <c r="C6" s="227" t="s">
        <v>90</v>
      </c>
      <c r="D6" s="127">
        <f>Infó!E34</f>
        <v>44941</v>
      </c>
      <c r="E6" s="127">
        <f>EDATE(D6,1)</f>
        <v>44972</v>
      </c>
      <c r="F6" s="127">
        <f t="shared" ref="F6:J6" si="0">EDATE(E6,1)</f>
        <v>45000</v>
      </c>
      <c r="G6" s="127">
        <f t="shared" si="0"/>
        <v>45031</v>
      </c>
      <c r="H6" s="127">
        <f t="shared" si="0"/>
        <v>45061</v>
      </c>
      <c r="I6" s="127">
        <f t="shared" si="0"/>
        <v>45092</v>
      </c>
      <c r="J6" s="127">
        <f t="shared" si="0"/>
        <v>45122</v>
      </c>
      <c r="K6" s="129" t="s">
        <v>0</v>
      </c>
      <c r="L6" s="128">
        <f>EDATE(J6,1)</f>
        <v>45153</v>
      </c>
      <c r="M6" s="128">
        <f>EDATE(L6,1)</f>
        <v>45184</v>
      </c>
      <c r="N6" s="128">
        <f t="shared" ref="N6:W6" si="1">EDATE(M6,1)</f>
        <v>45214</v>
      </c>
      <c r="O6" s="128">
        <f t="shared" si="1"/>
        <v>45245</v>
      </c>
      <c r="P6" s="128">
        <f t="shared" si="1"/>
        <v>45275</v>
      </c>
      <c r="Q6" s="128">
        <f t="shared" si="1"/>
        <v>45306</v>
      </c>
      <c r="R6" s="128">
        <f t="shared" si="1"/>
        <v>45337</v>
      </c>
      <c r="S6" s="128">
        <f t="shared" si="1"/>
        <v>45366</v>
      </c>
      <c r="T6" s="128">
        <f t="shared" si="1"/>
        <v>45397</v>
      </c>
      <c r="U6" s="128">
        <f t="shared" si="1"/>
        <v>45427</v>
      </c>
      <c r="V6" s="128">
        <f t="shared" si="1"/>
        <v>45458</v>
      </c>
      <c r="W6" s="128">
        <f t="shared" si="1"/>
        <v>45488</v>
      </c>
      <c r="X6" s="130" t="s">
        <v>1</v>
      </c>
      <c r="Y6" s="128">
        <f>EDATE(W6,1)</f>
        <v>45519</v>
      </c>
      <c r="Z6" s="128">
        <f>EDATE(Y6,1)</f>
        <v>45550</v>
      </c>
      <c r="AA6" s="128">
        <f>EDATE(Z6,1)</f>
        <v>45580</v>
      </c>
      <c r="AB6" s="128">
        <f t="shared" ref="AB6:AI6" si="2">EDATE(AA6,1)</f>
        <v>45611</v>
      </c>
      <c r="AC6" s="128">
        <f t="shared" si="2"/>
        <v>45641</v>
      </c>
      <c r="AD6" s="128">
        <f t="shared" si="2"/>
        <v>45672</v>
      </c>
      <c r="AE6" s="128">
        <f t="shared" si="2"/>
        <v>45703</v>
      </c>
      <c r="AF6" s="128">
        <f t="shared" si="2"/>
        <v>45731</v>
      </c>
      <c r="AG6" s="128">
        <f t="shared" si="2"/>
        <v>45762</v>
      </c>
      <c r="AH6" s="128">
        <f t="shared" si="2"/>
        <v>45792</v>
      </c>
      <c r="AI6" s="128">
        <f t="shared" si="2"/>
        <v>45823</v>
      </c>
      <c r="AJ6" s="128">
        <f>EDATE(AI6,1)</f>
        <v>45853</v>
      </c>
      <c r="AK6" s="131" t="s">
        <v>2</v>
      </c>
    </row>
    <row r="7" spans="2:37" ht="14.4" x14ac:dyDescent="0.3">
      <c r="B7" s="59" t="s">
        <v>8</v>
      </c>
      <c r="C7" s="50" t="s">
        <v>4</v>
      </c>
      <c r="D7" s="47">
        <f>Input!E65*Input!$D$72</f>
        <v>0</v>
      </c>
      <c r="E7" s="47">
        <f>Input!F65*Input!$D$72</f>
        <v>0</v>
      </c>
      <c r="F7" s="47">
        <f>Input!G65*Input!$D$72</f>
        <v>0</v>
      </c>
      <c r="G7" s="47">
        <f>Input!H65*Input!$D$72</f>
        <v>0</v>
      </c>
      <c r="H7" s="47">
        <f>Input!I65*Input!$D$72</f>
        <v>0</v>
      </c>
      <c r="I7" s="47">
        <f>Input!J65*Input!$D$72</f>
        <v>0</v>
      </c>
      <c r="J7" s="47">
        <f>Input!K65*Input!$D$72</f>
        <v>0</v>
      </c>
      <c r="K7" s="47">
        <f>SUM(D7:J7)</f>
        <v>0</v>
      </c>
      <c r="L7" s="47">
        <f>Input!M65*Input!$D$72*(1+Input!$D$76)</f>
        <v>0</v>
      </c>
      <c r="M7" s="47">
        <f>Input!N65*Input!$D$72*(1+Input!$D$76)</f>
        <v>0</v>
      </c>
      <c r="N7" s="47">
        <f>Input!O65*Input!$D$72*(1+Input!$D$76)</f>
        <v>0</v>
      </c>
      <c r="O7" s="47">
        <f>Input!P65*Input!$D$72*(1+Input!$D$76)</f>
        <v>0</v>
      </c>
      <c r="P7" s="47">
        <f>Input!Q65*Input!$D$72*(1+Input!$D$76)</f>
        <v>0</v>
      </c>
      <c r="Q7" s="47">
        <f>Input!R65*Input!$D$72*(1+Input!$D$76)</f>
        <v>0</v>
      </c>
      <c r="R7" s="47">
        <f>Input!S65*Input!$D$72*(1+Input!$D$76)</f>
        <v>0</v>
      </c>
      <c r="S7" s="47">
        <f>Input!T65*Input!$D$72*(1+Input!$D$76)</f>
        <v>0</v>
      </c>
      <c r="T7" s="47">
        <f>Input!U65*Input!$D$72*(1+Input!$D$76)</f>
        <v>0</v>
      </c>
      <c r="U7" s="47">
        <f>Input!V65*Input!$D$72*(1+Input!$D$76)</f>
        <v>0</v>
      </c>
      <c r="V7" s="47">
        <f>Input!W65*Input!$D$72*(1+Input!$D$76)</f>
        <v>0</v>
      </c>
      <c r="W7" s="47">
        <f>Input!X65*Input!$D$72*(1+Input!$D$76)</f>
        <v>0</v>
      </c>
      <c r="X7" s="161">
        <f>SUM(L7:W7)</f>
        <v>0</v>
      </c>
      <c r="Y7" s="47">
        <f>Input!Z65*Input!$D$72*(1+Input!$D$76)^2</f>
        <v>0</v>
      </c>
      <c r="Z7" s="47">
        <f>Input!AA65*Input!$D$72*(1+Input!$D$76)^2</f>
        <v>0</v>
      </c>
      <c r="AA7" s="47">
        <f>Input!AB65*Input!$D$72*(1+Input!$D$76)^2</f>
        <v>0</v>
      </c>
      <c r="AB7" s="47">
        <f>Input!AC65*Input!$D$72*(1+Input!$D$76)^2</f>
        <v>0</v>
      </c>
      <c r="AC7" s="47">
        <f>Input!AD65*Input!$D$72*(1+Input!$D$76)^2</f>
        <v>0</v>
      </c>
      <c r="AD7" s="47">
        <f>Input!AE65*Input!$D$72*(1+Input!$D$76)^2</f>
        <v>0</v>
      </c>
      <c r="AE7" s="47">
        <f>Input!AF65*Input!$D$72*(1+Input!$D$76)^2</f>
        <v>0</v>
      </c>
      <c r="AF7" s="47">
        <f>Input!AG65*Input!$D$72*(1+Input!$D$76)^2</f>
        <v>0</v>
      </c>
      <c r="AG7" s="47">
        <f>Input!AH65*Input!$D$72*(1+Input!$D$76)^2</f>
        <v>0</v>
      </c>
      <c r="AH7" s="47">
        <f>Input!AI65*Input!$D$72*(1+Input!$D$76)^2</f>
        <v>0</v>
      </c>
      <c r="AI7" s="47">
        <f>Input!AJ65*Input!$D$72*(1+Input!$D$76)^2</f>
        <v>0</v>
      </c>
      <c r="AJ7" s="47">
        <f>Input!AK65*Input!$D$72*(1+Input!$D$76)^2</f>
        <v>0</v>
      </c>
      <c r="AK7" s="162">
        <f>SUM(Y7:AJ7)</f>
        <v>0</v>
      </c>
    </row>
    <row r="8" spans="2:37" ht="14.4" x14ac:dyDescent="0.3">
      <c r="B8" s="59" t="s">
        <v>141</v>
      </c>
      <c r="C8" s="50" t="s">
        <v>4</v>
      </c>
      <c r="D8" s="47">
        <f>Input!E66*Input!$D$73</f>
        <v>0</v>
      </c>
      <c r="E8" s="47">
        <f>Input!F66*Input!$D$73</f>
        <v>0</v>
      </c>
      <c r="F8" s="47">
        <f>Input!G66*Input!$D$73</f>
        <v>0</v>
      </c>
      <c r="G8" s="47">
        <f>Input!H66*Input!$D$73</f>
        <v>0</v>
      </c>
      <c r="H8" s="47">
        <f>Input!I66*Input!$D$73</f>
        <v>0</v>
      </c>
      <c r="I8" s="47">
        <f>Input!J66*Input!$D$73</f>
        <v>0</v>
      </c>
      <c r="J8" s="47">
        <f>Input!K66*Input!$D$73</f>
        <v>0</v>
      </c>
      <c r="K8" s="47">
        <f>SUM(D8:J8)</f>
        <v>0</v>
      </c>
      <c r="L8" s="47">
        <f>Input!M66*Input!$D$73*(1+Input!$D$76)</f>
        <v>0</v>
      </c>
      <c r="M8" s="47">
        <f>Input!N66*Input!$D$73*(1+Input!$D$76)</f>
        <v>0</v>
      </c>
      <c r="N8" s="47">
        <f>Input!O66*Input!$D$73*(1+Input!$D$76)</f>
        <v>0</v>
      </c>
      <c r="O8" s="47">
        <f>Input!P66*Input!$D$73*(1+Input!$D$76)</f>
        <v>0</v>
      </c>
      <c r="P8" s="47">
        <f>Input!Q66*Input!$D$73*(1+Input!$D$76)</f>
        <v>0</v>
      </c>
      <c r="Q8" s="47">
        <f>Input!R66*Input!$D$73*(1+Input!$D$76)</f>
        <v>0</v>
      </c>
      <c r="R8" s="47">
        <f>Input!S66*Input!$D$73*(1+Input!$D$76)</f>
        <v>0</v>
      </c>
      <c r="S8" s="47">
        <f>Input!T66*Input!$D$73*(1+Input!$D$76)</f>
        <v>0</v>
      </c>
      <c r="T8" s="47">
        <f>Input!U66*Input!$D$73*(1+Input!$D$76)</f>
        <v>0</v>
      </c>
      <c r="U8" s="47">
        <f>Input!V66*Input!$D$73*(1+Input!$D$76)</f>
        <v>0</v>
      </c>
      <c r="V8" s="47">
        <f>Input!W66*Input!$D$73*(1+Input!$D$76)</f>
        <v>0</v>
      </c>
      <c r="W8" s="47">
        <f>Input!X66*Input!$D$73*(1+Input!$D$76)</f>
        <v>0</v>
      </c>
      <c r="X8" s="161">
        <f>SUM(L8:W8)</f>
        <v>0</v>
      </c>
      <c r="Y8" s="47">
        <f>Input!Z66*Input!$D$73*(1+Input!$D$76)^2</f>
        <v>0</v>
      </c>
      <c r="Z8" s="47">
        <f>Input!AA66*Input!$D$73*(1+Input!$D$76)^2</f>
        <v>0</v>
      </c>
      <c r="AA8" s="47">
        <f>Input!AB66*Input!$D$73*(1+Input!$D$76)^2</f>
        <v>0</v>
      </c>
      <c r="AB8" s="47">
        <f>Input!AC66*Input!$D$73*(1+Input!$D$76)^2</f>
        <v>0</v>
      </c>
      <c r="AC8" s="47">
        <f>Input!AD66*Input!$D$73*(1+Input!$D$76)^2</f>
        <v>0</v>
      </c>
      <c r="AD8" s="47">
        <f>Input!AE66*Input!$D$73*(1+Input!$D$76)^2</f>
        <v>0</v>
      </c>
      <c r="AE8" s="47">
        <f>Input!AF66*Input!$D$73*(1+Input!$D$76)^2</f>
        <v>0</v>
      </c>
      <c r="AF8" s="47">
        <f>Input!AG66*Input!$D$73*(1+Input!$D$76)^2</f>
        <v>0</v>
      </c>
      <c r="AG8" s="47">
        <f>Input!AH66*Input!$D$73*(1+Input!$D$76)^2</f>
        <v>0</v>
      </c>
      <c r="AH8" s="47">
        <f>Input!AI66*Input!$D$73*(1+Input!$D$76)^2</f>
        <v>0</v>
      </c>
      <c r="AI8" s="47">
        <f>Input!AJ66*Input!$D$73*(1+Input!$D$76)^2</f>
        <v>0</v>
      </c>
      <c r="AJ8" s="47">
        <f>Input!AK66*Input!$D$73*(1+Input!$D$76)^2</f>
        <v>0</v>
      </c>
      <c r="AK8" s="162">
        <f>SUM(Y8:AJ8)</f>
        <v>0</v>
      </c>
    </row>
    <row r="9" spans="2:37" ht="14.4" x14ac:dyDescent="0.3">
      <c r="B9" s="59" t="s">
        <v>107</v>
      </c>
      <c r="C9" s="50" t="s">
        <v>4</v>
      </c>
      <c r="D9" s="47">
        <f>Input!E67*Input!$D$74</f>
        <v>0</v>
      </c>
      <c r="E9" s="47">
        <f>Input!F67*Input!$D$74</f>
        <v>0</v>
      </c>
      <c r="F9" s="47">
        <f>Input!G67*Input!$D$74</f>
        <v>0</v>
      </c>
      <c r="G9" s="47">
        <f>Input!H67*Input!$D$74</f>
        <v>0</v>
      </c>
      <c r="H9" s="47">
        <f>Input!I67*Input!$D$74</f>
        <v>0</v>
      </c>
      <c r="I9" s="47">
        <f>Input!J67*Input!$D$74</f>
        <v>0</v>
      </c>
      <c r="J9" s="47">
        <f>Input!K67*Input!$D$74</f>
        <v>0</v>
      </c>
      <c r="K9" s="47">
        <f t="shared" ref="K9" si="3">SUM(D9:J9)</f>
        <v>0</v>
      </c>
      <c r="L9" s="47">
        <f>Input!M67*Input!$D$74*(1+Input!$D$76)</f>
        <v>0</v>
      </c>
      <c r="M9" s="47">
        <f>Input!N67*Input!$D$74*(1+Input!$D$76)</f>
        <v>0</v>
      </c>
      <c r="N9" s="47">
        <f>Input!O67*Input!$D$74*(1+Input!$D$76)</f>
        <v>0</v>
      </c>
      <c r="O9" s="47">
        <f>Input!P67*Input!$D$74*(1+Input!$D$76)</f>
        <v>0</v>
      </c>
      <c r="P9" s="47">
        <f>Input!Q67*Input!$D$74*(1+Input!$D$76)</f>
        <v>0</v>
      </c>
      <c r="Q9" s="47">
        <f>Input!R67*Input!$D$74*(1+Input!$D$76)</f>
        <v>0</v>
      </c>
      <c r="R9" s="47">
        <f>Input!S67*Input!$D$74*(1+Input!$D$76)</f>
        <v>0</v>
      </c>
      <c r="S9" s="47">
        <f>Input!T67*Input!$D$74*(1+Input!$D$76)</f>
        <v>0</v>
      </c>
      <c r="T9" s="47">
        <f>Input!U67*Input!$D$74*(1+Input!$D$76)</f>
        <v>0</v>
      </c>
      <c r="U9" s="47">
        <f>Input!V67*Input!$D$74*(1+Input!$D$76)</f>
        <v>0</v>
      </c>
      <c r="V9" s="47">
        <f>Input!W67*Input!$D$74*(1+Input!$D$76)</f>
        <v>0</v>
      </c>
      <c r="W9" s="47">
        <f>Input!X67*Input!$D$74*(1+Input!$D$76)</f>
        <v>0</v>
      </c>
      <c r="X9" s="161">
        <f t="shared" ref="X9" si="4">SUM(L9:W9)</f>
        <v>0</v>
      </c>
      <c r="Y9" s="47">
        <f>Input!Z67*Input!$D$74*(1+Input!$D$76)^2</f>
        <v>0</v>
      </c>
      <c r="Z9" s="47">
        <f>Input!AA67*Input!$D$74*(1+Input!$D$76)^2</f>
        <v>0</v>
      </c>
      <c r="AA9" s="47">
        <f>Input!AB67*Input!$D$74*(1+Input!$D$76)^2</f>
        <v>0</v>
      </c>
      <c r="AB9" s="47">
        <f>Input!AC67*Input!$D$74*(1+Input!$D$76)^2</f>
        <v>0</v>
      </c>
      <c r="AC9" s="47">
        <f>Input!AD67*Input!$D$74*(1+Input!$D$76)^2</f>
        <v>0</v>
      </c>
      <c r="AD9" s="47">
        <f>Input!AE67*Input!$D$74*(1+Input!$D$76)^2</f>
        <v>0</v>
      </c>
      <c r="AE9" s="47">
        <f>Input!AF67*Input!$D$74*(1+Input!$D$76)^2</f>
        <v>0</v>
      </c>
      <c r="AF9" s="47">
        <f>Input!AG67*Input!$D$74*(1+Input!$D$76)^2</f>
        <v>0</v>
      </c>
      <c r="AG9" s="47">
        <f>Input!AH67*Input!$D$74*(1+Input!$D$76)^2</f>
        <v>0</v>
      </c>
      <c r="AH9" s="47">
        <f>Input!AI67*Input!$D$74*(1+Input!$D$76)^2</f>
        <v>0</v>
      </c>
      <c r="AI9" s="47">
        <f>Input!AJ67*Input!$D$74*(1+Input!$D$76)^2</f>
        <v>0</v>
      </c>
      <c r="AJ9" s="47">
        <f>Input!AK67*Input!$D$74*(1+Input!$D$76)^2</f>
        <v>0</v>
      </c>
      <c r="AK9" s="162">
        <f t="shared" ref="AK9" si="5">SUM(Y9:AJ9)</f>
        <v>0</v>
      </c>
    </row>
    <row r="10" spans="2:37" ht="14.4" x14ac:dyDescent="0.3">
      <c r="B10" s="59" t="s">
        <v>9</v>
      </c>
      <c r="C10" s="50" t="s">
        <v>4</v>
      </c>
      <c r="D10" s="47">
        <f t="shared" ref="D10:AK10" si="6">COUNTIF(D7:D9,"&gt;0")</f>
        <v>0</v>
      </c>
      <c r="E10" s="47">
        <f t="shared" si="6"/>
        <v>0</v>
      </c>
      <c r="F10" s="47">
        <f t="shared" si="6"/>
        <v>0</v>
      </c>
      <c r="G10" s="47">
        <f t="shared" si="6"/>
        <v>0</v>
      </c>
      <c r="H10" s="47">
        <f t="shared" si="6"/>
        <v>0</v>
      </c>
      <c r="I10" s="47">
        <f t="shared" si="6"/>
        <v>0</v>
      </c>
      <c r="J10" s="47">
        <f t="shared" si="6"/>
        <v>0</v>
      </c>
      <c r="K10" s="47">
        <f t="shared" si="6"/>
        <v>0</v>
      </c>
      <c r="L10" s="47">
        <f t="shared" si="6"/>
        <v>0</v>
      </c>
      <c r="M10" s="47">
        <f t="shared" si="6"/>
        <v>0</v>
      </c>
      <c r="N10" s="47">
        <f t="shared" si="6"/>
        <v>0</v>
      </c>
      <c r="O10" s="47">
        <f t="shared" si="6"/>
        <v>0</v>
      </c>
      <c r="P10" s="47">
        <f t="shared" si="6"/>
        <v>0</v>
      </c>
      <c r="Q10" s="47">
        <f t="shared" si="6"/>
        <v>0</v>
      </c>
      <c r="R10" s="47">
        <f t="shared" si="6"/>
        <v>0</v>
      </c>
      <c r="S10" s="47">
        <f t="shared" si="6"/>
        <v>0</v>
      </c>
      <c r="T10" s="47">
        <f t="shared" si="6"/>
        <v>0</v>
      </c>
      <c r="U10" s="47">
        <f t="shared" si="6"/>
        <v>0</v>
      </c>
      <c r="V10" s="47">
        <f t="shared" si="6"/>
        <v>0</v>
      </c>
      <c r="W10" s="47">
        <f t="shared" si="6"/>
        <v>0</v>
      </c>
      <c r="X10" s="47">
        <f t="shared" si="6"/>
        <v>0</v>
      </c>
      <c r="Y10" s="47">
        <f t="shared" si="6"/>
        <v>0</v>
      </c>
      <c r="Z10" s="47">
        <f t="shared" si="6"/>
        <v>0</v>
      </c>
      <c r="AA10" s="47">
        <f t="shared" si="6"/>
        <v>0</v>
      </c>
      <c r="AB10" s="47">
        <f t="shared" si="6"/>
        <v>0</v>
      </c>
      <c r="AC10" s="47">
        <f t="shared" si="6"/>
        <v>0</v>
      </c>
      <c r="AD10" s="47">
        <f t="shared" si="6"/>
        <v>0</v>
      </c>
      <c r="AE10" s="47">
        <f t="shared" si="6"/>
        <v>0</v>
      </c>
      <c r="AF10" s="47">
        <f t="shared" si="6"/>
        <v>0</v>
      </c>
      <c r="AG10" s="47">
        <f t="shared" si="6"/>
        <v>0</v>
      </c>
      <c r="AH10" s="47">
        <f t="shared" si="6"/>
        <v>0</v>
      </c>
      <c r="AI10" s="47">
        <f t="shared" si="6"/>
        <v>0</v>
      </c>
      <c r="AJ10" s="47">
        <f t="shared" si="6"/>
        <v>0</v>
      </c>
      <c r="AK10" s="47">
        <f t="shared" si="6"/>
        <v>0</v>
      </c>
    </row>
    <row r="11" spans="2:37" ht="15.75" customHeight="1" x14ac:dyDescent="0.3">
      <c r="B11" s="132" t="s">
        <v>98</v>
      </c>
      <c r="C11" s="228" t="s">
        <v>4</v>
      </c>
      <c r="D11" s="153">
        <f t="shared" ref="D11:AK11" si="7">SUM(D7:D9)</f>
        <v>0</v>
      </c>
      <c r="E11" s="153">
        <f t="shared" si="7"/>
        <v>0</v>
      </c>
      <c r="F11" s="153">
        <f t="shared" si="7"/>
        <v>0</v>
      </c>
      <c r="G11" s="153">
        <f t="shared" si="7"/>
        <v>0</v>
      </c>
      <c r="H11" s="153">
        <f t="shared" si="7"/>
        <v>0</v>
      </c>
      <c r="I11" s="153">
        <f t="shared" si="7"/>
        <v>0</v>
      </c>
      <c r="J11" s="153">
        <f t="shared" si="7"/>
        <v>0</v>
      </c>
      <c r="K11" s="153">
        <f t="shared" si="7"/>
        <v>0</v>
      </c>
      <c r="L11" s="153">
        <f t="shared" si="7"/>
        <v>0</v>
      </c>
      <c r="M11" s="153">
        <f t="shared" si="7"/>
        <v>0</v>
      </c>
      <c r="N11" s="153">
        <f t="shared" si="7"/>
        <v>0</v>
      </c>
      <c r="O11" s="153">
        <f t="shared" si="7"/>
        <v>0</v>
      </c>
      <c r="P11" s="153">
        <f t="shared" si="7"/>
        <v>0</v>
      </c>
      <c r="Q11" s="153">
        <f t="shared" si="7"/>
        <v>0</v>
      </c>
      <c r="R11" s="153">
        <f t="shared" si="7"/>
        <v>0</v>
      </c>
      <c r="S11" s="153">
        <f t="shared" si="7"/>
        <v>0</v>
      </c>
      <c r="T11" s="153">
        <f t="shared" si="7"/>
        <v>0</v>
      </c>
      <c r="U11" s="153">
        <f t="shared" si="7"/>
        <v>0</v>
      </c>
      <c r="V11" s="153">
        <f t="shared" si="7"/>
        <v>0</v>
      </c>
      <c r="W11" s="153">
        <f t="shared" si="7"/>
        <v>0</v>
      </c>
      <c r="X11" s="153">
        <f t="shared" si="7"/>
        <v>0</v>
      </c>
      <c r="Y11" s="153">
        <f t="shared" si="7"/>
        <v>0</v>
      </c>
      <c r="Z11" s="153">
        <f t="shared" si="7"/>
        <v>0</v>
      </c>
      <c r="AA11" s="153">
        <f t="shared" si="7"/>
        <v>0</v>
      </c>
      <c r="AB11" s="153">
        <f t="shared" si="7"/>
        <v>0</v>
      </c>
      <c r="AC11" s="153">
        <f t="shared" si="7"/>
        <v>0</v>
      </c>
      <c r="AD11" s="153">
        <f t="shared" si="7"/>
        <v>0</v>
      </c>
      <c r="AE11" s="153">
        <f t="shared" si="7"/>
        <v>0</v>
      </c>
      <c r="AF11" s="153">
        <f t="shared" si="7"/>
        <v>0</v>
      </c>
      <c r="AG11" s="153">
        <f t="shared" si="7"/>
        <v>0</v>
      </c>
      <c r="AH11" s="153">
        <f t="shared" si="7"/>
        <v>0</v>
      </c>
      <c r="AI11" s="153">
        <f t="shared" si="7"/>
        <v>0</v>
      </c>
      <c r="AJ11" s="153">
        <f t="shared" si="7"/>
        <v>0</v>
      </c>
      <c r="AK11" s="153">
        <f t="shared" si="7"/>
        <v>0</v>
      </c>
    </row>
    <row r="12" spans="2:37" ht="15.75" customHeight="1" x14ac:dyDescent="0.3">
      <c r="B12" s="59"/>
      <c r="C12" s="50"/>
      <c r="D12" s="47"/>
      <c r="E12" s="47"/>
      <c r="F12" s="47"/>
      <c r="G12" s="47"/>
      <c r="H12" s="47"/>
      <c r="I12" s="47"/>
      <c r="J12" s="47"/>
      <c r="K12" s="47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5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6"/>
    </row>
    <row r="13" spans="2:37" s="123" customFormat="1" ht="15.75" customHeight="1" x14ac:dyDescent="0.3">
      <c r="B13" s="132" t="s">
        <v>135</v>
      </c>
      <c r="C13" s="228" t="s">
        <v>92</v>
      </c>
      <c r="D13" s="160">
        <f t="shared" ref="D13:AK13" si="8">IF($D$23="Normál",17%,11%)</f>
        <v>0.17</v>
      </c>
      <c r="E13" s="160">
        <f t="shared" si="8"/>
        <v>0.17</v>
      </c>
      <c r="F13" s="160">
        <f t="shared" si="8"/>
        <v>0.17</v>
      </c>
      <c r="G13" s="160">
        <f t="shared" si="8"/>
        <v>0.17</v>
      </c>
      <c r="H13" s="160">
        <f t="shared" si="8"/>
        <v>0.17</v>
      </c>
      <c r="I13" s="160">
        <f t="shared" si="8"/>
        <v>0.17</v>
      </c>
      <c r="J13" s="160">
        <f t="shared" si="8"/>
        <v>0.17</v>
      </c>
      <c r="K13" s="159">
        <f t="shared" si="8"/>
        <v>0.17</v>
      </c>
      <c r="L13" s="160">
        <f t="shared" si="8"/>
        <v>0.17</v>
      </c>
      <c r="M13" s="160">
        <f t="shared" si="8"/>
        <v>0.17</v>
      </c>
      <c r="N13" s="160">
        <f t="shared" si="8"/>
        <v>0.17</v>
      </c>
      <c r="O13" s="160">
        <f t="shared" si="8"/>
        <v>0.17</v>
      </c>
      <c r="P13" s="160">
        <f t="shared" si="8"/>
        <v>0.17</v>
      </c>
      <c r="Q13" s="160">
        <f t="shared" si="8"/>
        <v>0.17</v>
      </c>
      <c r="R13" s="160">
        <f t="shared" si="8"/>
        <v>0.17</v>
      </c>
      <c r="S13" s="160">
        <f t="shared" si="8"/>
        <v>0.17</v>
      </c>
      <c r="T13" s="160">
        <f t="shared" si="8"/>
        <v>0.17</v>
      </c>
      <c r="U13" s="160">
        <f t="shared" si="8"/>
        <v>0.17</v>
      </c>
      <c r="V13" s="160">
        <f t="shared" si="8"/>
        <v>0.17</v>
      </c>
      <c r="W13" s="160">
        <f t="shared" si="8"/>
        <v>0.17</v>
      </c>
      <c r="X13" s="159">
        <f t="shared" si="8"/>
        <v>0.17</v>
      </c>
      <c r="Y13" s="160">
        <f t="shared" si="8"/>
        <v>0.17</v>
      </c>
      <c r="Z13" s="160">
        <f t="shared" si="8"/>
        <v>0.17</v>
      </c>
      <c r="AA13" s="160">
        <f t="shared" si="8"/>
        <v>0.17</v>
      </c>
      <c r="AB13" s="160">
        <f t="shared" si="8"/>
        <v>0.17</v>
      </c>
      <c r="AC13" s="160">
        <f t="shared" si="8"/>
        <v>0.17</v>
      </c>
      <c r="AD13" s="160">
        <f t="shared" si="8"/>
        <v>0.17</v>
      </c>
      <c r="AE13" s="160">
        <f t="shared" si="8"/>
        <v>0.17</v>
      </c>
      <c r="AF13" s="160">
        <f t="shared" si="8"/>
        <v>0.17</v>
      </c>
      <c r="AG13" s="160">
        <f t="shared" si="8"/>
        <v>0.17</v>
      </c>
      <c r="AH13" s="160">
        <f t="shared" si="8"/>
        <v>0.17</v>
      </c>
      <c r="AI13" s="160">
        <f t="shared" si="8"/>
        <v>0.17</v>
      </c>
      <c r="AJ13" s="160">
        <f t="shared" si="8"/>
        <v>0.17</v>
      </c>
      <c r="AK13" s="159">
        <f t="shared" si="8"/>
        <v>0.17</v>
      </c>
    </row>
    <row r="14" spans="2:37" ht="15.75" customHeight="1" x14ac:dyDescent="0.3">
      <c r="B14" s="57"/>
      <c r="C14" s="51"/>
      <c r="D14" s="157"/>
      <c r="E14" s="157"/>
      <c r="F14" s="157"/>
      <c r="G14" s="157"/>
      <c r="H14" s="157"/>
      <c r="I14" s="157"/>
      <c r="J14" s="157"/>
      <c r="K14" s="157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5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6"/>
    </row>
    <row r="15" spans="2:37" ht="15.75" customHeight="1" x14ac:dyDescent="0.3">
      <c r="B15" s="61" t="s">
        <v>10</v>
      </c>
      <c r="C15" s="56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155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156"/>
    </row>
    <row r="16" spans="2:37" ht="15.75" customHeight="1" x14ac:dyDescent="0.3">
      <c r="B16" s="62" t="s">
        <v>11</v>
      </c>
      <c r="C16" s="229" t="s">
        <v>4</v>
      </c>
      <c r="D16" s="47">
        <f>D11</f>
        <v>0</v>
      </c>
      <c r="E16" s="47">
        <f t="shared" ref="E16:AK16" si="9">E11</f>
        <v>0</v>
      </c>
      <c r="F16" s="47">
        <f t="shared" si="9"/>
        <v>0</v>
      </c>
      <c r="G16" s="47">
        <f t="shared" si="9"/>
        <v>0</v>
      </c>
      <c r="H16" s="47">
        <f t="shared" si="9"/>
        <v>0</v>
      </c>
      <c r="I16" s="47">
        <f t="shared" si="9"/>
        <v>0</v>
      </c>
      <c r="J16" s="47">
        <f t="shared" si="9"/>
        <v>0</v>
      </c>
      <c r="K16" s="47">
        <f t="shared" si="9"/>
        <v>0</v>
      </c>
      <c r="L16" s="47">
        <f t="shared" si="9"/>
        <v>0</v>
      </c>
      <c r="M16" s="47">
        <f t="shared" si="9"/>
        <v>0</v>
      </c>
      <c r="N16" s="47">
        <f t="shared" si="9"/>
        <v>0</v>
      </c>
      <c r="O16" s="47">
        <f t="shared" si="9"/>
        <v>0</v>
      </c>
      <c r="P16" s="47">
        <f t="shared" si="9"/>
        <v>0</v>
      </c>
      <c r="Q16" s="47">
        <f t="shared" si="9"/>
        <v>0</v>
      </c>
      <c r="R16" s="47">
        <f t="shared" si="9"/>
        <v>0</v>
      </c>
      <c r="S16" s="47">
        <f t="shared" si="9"/>
        <v>0</v>
      </c>
      <c r="T16" s="47">
        <f t="shared" si="9"/>
        <v>0</v>
      </c>
      <c r="U16" s="47">
        <f t="shared" si="9"/>
        <v>0</v>
      </c>
      <c r="V16" s="47">
        <f t="shared" si="9"/>
        <v>0</v>
      </c>
      <c r="W16" s="47">
        <f t="shared" si="9"/>
        <v>0</v>
      </c>
      <c r="X16" s="47">
        <f t="shared" si="9"/>
        <v>0</v>
      </c>
      <c r="Y16" s="47">
        <f t="shared" si="9"/>
        <v>0</v>
      </c>
      <c r="Z16" s="47">
        <f t="shared" si="9"/>
        <v>0</v>
      </c>
      <c r="AA16" s="47">
        <f t="shared" si="9"/>
        <v>0</v>
      </c>
      <c r="AB16" s="47">
        <f t="shared" si="9"/>
        <v>0</v>
      </c>
      <c r="AC16" s="47">
        <f t="shared" si="9"/>
        <v>0</v>
      </c>
      <c r="AD16" s="47">
        <f t="shared" si="9"/>
        <v>0</v>
      </c>
      <c r="AE16" s="47">
        <f t="shared" si="9"/>
        <v>0</v>
      </c>
      <c r="AF16" s="47">
        <f t="shared" si="9"/>
        <v>0</v>
      </c>
      <c r="AG16" s="47">
        <f t="shared" si="9"/>
        <v>0</v>
      </c>
      <c r="AH16" s="47">
        <f t="shared" si="9"/>
        <v>0</v>
      </c>
      <c r="AI16" s="47">
        <f t="shared" si="9"/>
        <v>0</v>
      </c>
      <c r="AJ16" s="47">
        <f t="shared" si="9"/>
        <v>0</v>
      </c>
      <c r="AK16" s="47">
        <f t="shared" si="9"/>
        <v>0</v>
      </c>
    </row>
    <row r="17" spans="2:37" ht="15.75" customHeight="1" x14ac:dyDescent="0.3">
      <c r="B17" s="133" t="s">
        <v>12</v>
      </c>
      <c r="C17" s="230" t="s">
        <v>4</v>
      </c>
      <c r="D17" s="153">
        <f>D16</f>
        <v>0</v>
      </c>
      <c r="E17" s="153">
        <f t="shared" ref="E17:L17" si="10">E16</f>
        <v>0</v>
      </c>
      <c r="F17" s="153">
        <f t="shared" si="10"/>
        <v>0</v>
      </c>
      <c r="G17" s="153">
        <f t="shared" si="10"/>
        <v>0</v>
      </c>
      <c r="H17" s="153">
        <f t="shared" si="10"/>
        <v>0</v>
      </c>
      <c r="I17" s="153">
        <f t="shared" si="10"/>
        <v>0</v>
      </c>
      <c r="J17" s="153">
        <f t="shared" si="10"/>
        <v>0</v>
      </c>
      <c r="K17" s="153">
        <f>K16</f>
        <v>0</v>
      </c>
      <c r="L17" s="153">
        <f t="shared" si="10"/>
        <v>0</v>
      </c>
      <c r="M17" s="153">
        <f t="shared" ref="M17" si="11">M16</f>
        <v>0</v>
      </c>
      <c r="N17" s="153">
        <f t="shared" ref="N17" si="12">N16</f>
        <v>0</v>
      </c>
      <c r="O17" s="153">
        <f t="shared" ref="O17" si="13">O16</f>
        <v>0</v>
      </c>
      <c r="P17" s="153">
        <f t="shared" ref="P17" si="14">P16</f>
        <v>0</v>
      </c>
      <c r="Q17" s="153">
        <f t="shared" ref="Q17" si="15">Q16</f>
        <v>0</v>
      </c>
      <c r="R17" s="153">
        <f t="shared" ref="R17" si="16">R16</f>
        <v>0</v>
      </c>
      <c r="S17" s="153">
        <f t="shared" ref="S17:T17" si="17">S16</f>
        <v>0</v>
      </c>
      <c r="T17" s="153">
        <f t="shared" si="17"/>
        <v>0</v>
      </c>
      <c r="U17" s="153">
        <f t="shared" ref="U17" si="18">U16</f>
        <v>0</v>
      </c>
      <c r="V17" s="153">
        <f t="shared" ref="V17" si="19">V16</f>
        <v>0</v>
      </c>
      <c r="W17" s="153">
        <f t="shared" ref="W17" si="20">W16</f>
        <v>0</v>
      </c>
      <c r="X17" s="153">
        <f t="shared" ref="X17" si="21">X16</f>
        <v>0</v>
      </c>
      <c r="Y17" s="153">
        <f t="shared" ref="Y17" si="22">Y16</f>
        <v>0</v>
      </c>
      <c r="Z17" s="153">
        <f t="shared" ref="Z17" si="23">Z16</f>
        <v>0</v>
      </c>
      <c r="AA17" s="153">
        <f t="shared" ref="AA17:AB17" si="24">AA16</f>
        <v>0</v>
      </c>
      <c r="AB17" s="153">
        <f t="shared" si="24"/>
        <v>0</v>
      </c>
      <c r="AC17" s="153">
        <f t="shared" ref="AC17" si="25">AC16</f>
        <v>0</v>
      </c>
      <c r="AD17" s="153">
        <f t="shared" ref="AD17" si="26">AD16</f>
        <v>0</v>
      </c>
      <c r="AE17" s="153">
        <f t="shared" ref="AE17" si="27">AE16</f>
        <v>0</v>
      </c>
      <c r="AF17" s="153">
        <f t="shared" ref="AF17" si="28">AF16</f>
        <v>0</v>
      </c>
      <c r="AG17" s="153">
        <f t="shared" ref="AG17" si="29">AG16</f>
        <v>0</v>
      </c>
      <c r="AH17" s="153">
        <f t="shared" ref="AH17" si="30">AH16</f>
        <v>0</v>
      </c>
      <c r="AI17" s="153">
        <f t="shared" ref="AI17:AJ17" si="31">AI16</f>
        <v>0</v>
      </c>
      <c r="AJ17" s="153">
        <f t="shared" si="31"/>
        <v>0</v>
      </c>
      <c r="AK17" s="153">
        <f t="shared" ref="AK17" si="32">AK16</f>
        <v>0</v>
      </c>
    </row>
    <row r="18" spans="2:37" ht="15.75" customHeight="1" x14ac:dyDescent="0.3">
      <c r="B18" s="61"/>
      <c r="C18" s="56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5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6"/>
    </row>
    <row r="19" spans="2:37" ht="15.75" customHeight="1" x14ac:dyDescent="0.3">
      <c r="B19" s="61" t="s">
        <v>13</v>
      </c>
      <c r="C19" s="56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155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156"/>
    </row>
    <row r="20" spans="2:37" ht="15.75" customHeight="1" x14ac:dyDescent="0.3">
      <c r="B20" s="62" t="s">
        <v>14</v>
      </c>
      <c r="C20" s="229" t="s">
        <v>4</v>
      </c>
      <c r="D20" s="47">
        <f>D13*D17</f>
        <v>0</v>
      </c>
      <c r="E20" s="47">
        <f t="shared" ref="E20:J20" si="33">E13*E17</f>
        <v>0</v>
      </c>
      <c r="F20" s="47">
        <f t="shared" si="33"/>
        <v>0</v>
      </c>
      <c r="G20" s="47">
        <f t="shared" si="33"/>
        <v>0</v>
      </c>
      <c r="H20" s="47">
        <f t="shared" si="33"/>
        <v>0</v>
      </c>
      <c r="I20" s="47">
        <f t="shared" si="33"/>
        <v>0</v>
      </c>
      <c r="J20" s="47">
        <f t="shared" si="33"/>
        <v>0</v>
      </c>
      <c r="K20" s="47">
        <f>K13*K17</f>
        <v>0</v>
      </c>
      <c r="L20" s="47">
        <f t="shared" ref="L20:AK20" si="34">L13*L17</f>
        <v>0</v>
      </c>
      <c r="M20" s="47">
        <f t="shared" si="34"/>
        <v>0</v>
      </c>
      <c r="N20" s="47">
        <f t="shared" si="34"/>
        <v>0</v>
      </c>
      <c r="O20" s="47">
        <f t="shared" si="34"/>
        <v>0</v>
      </c>
      <c r="P20" s="47">
        <f t="shared" si="34"/>
        <v>0</v>
      </c>
      <c r="Q20" s="47">
        <f t="shared" si="34"/>
        <v>0</v>
      </c>
      <c r="R20" s="47">
        <f t="shared" si="34"/>
        <v>0</v>
      </c>
      <c r="S20" s="47">
        <f t="shared" si="34"/>
        <v>0</v>
      </c>
      <c r="T20" s="47">
        <f t="shared" si="34"/>
        <v>0</v>
      </c>
      <c r="U20" s="47">
        <f t="shared" si="34"/>
        <v>0</v>
      </c>
      <c r="V20" s="47">
        <f t="shared" si="34"/>
        <v>0</v>
      </c>
      <c r="W20" s="47">
        <f t="shared" si="34"/>
        <v>0</v>
      </c>
      <c r="X20" s="47">
        <f t="shared" si="34"/>
        <v>0</v>
      </c>
      <c r="Y20" s="47">
        <f t="shared" si="34"/>
        <v>0</v>
      </c>
      <c r="Z20" s="47">
        <f t="shared" si="34"/>
        <v>0</v>
      </c>
      <c r="AA20" s="47">
        <f t="shared" si="34"/>
        <v>0</v>
      </c>
      <c r="AB20" s="47">
        <f t="shared" si="34"/>
        <v>0</v>
      </c>
      <c r="AC20" s="47">
        <f t="shared" si="34"/>
        <v>0</v>
      </c>
      <c r="AD20" s="47">
        <f t="shared" si="34"/>
        <v>0</v>
      </c>
      <c r="AE20" s="47">
        <f t="shared" si="34"/>
        <v>0</v>
      </c>
      <c r="AF20" s="47">
        <f t="shared" si="34"/>
        <v>0</v>
      </c>
      <c r="AG20" s="47">
        <f t="shared" si="34"/>
        <v>0</v>
      </c>
      <c r="AH20" s="47">
        <f t="shared" si="34"/>
        <v>0</v>
      </c>
      <c r="AI20" s="47">
        <f t="shared" si="34"/>
        <v>0</v>
      </c>
      <c r="AJ20" s="47">
        <f t="shared" si="34"/>
        <v>0</v>
      </c>
      <c r="AK20" s="47">
        <f t="shared" si="34"/>
        <v>0</v>
      </c>
    </row>
    <row r="21" spans="2:37" ht="15.75" customHeight="1" x14ac:dyDescent="0.3">
      <c r="B21" s="133" t="s">
        <v>15</v>
      </c>
      <c r="C21" s="230" t="s">
        <v>4</v>
      </c>
      <c r="D21" s="153">
        <f>D20</f>
        <v>0</v>
      </c>
      <c r="E21" s="153">
        <f t="shared" ref="E21:AJ21" si="35">E20</f>
        <v>0</v>
      </c>
      <c r="F21" s="153">
        <f t="shared" si="35"/>
        <v>0</v>
      </c>
      <c r="G21" s="153">
        <f t="shared" si="35"/>
        <v>0</v>
      </c>
      <c r="H21" s="153">
        <f t="shared" si="35"/>
        <v>0</v>
      </c>
      <c r="I21" s="153">
        <f t="shared" si="35"/>
        <v>0</v>
      </c>
      <c r="J21" s="153">
        <f t="shared" si="35"/>
        <v>0</v>
      </c>
      <c r="K21" s="153">
        <f t="shared" si="35"/>
        <v>0</v>
      </c>
      <c r="L21" s="153">
        <f t="shared" si="35"/>
        <v>0</v>
      </c>
      <c r="M21" s="153">
        <f t="shared" si="35"/>
        <v>0</v>
      </c>
      <c r="N21" s="153">
        <f t="shared" si="35"/>
        <v>0</v>
      </c>
      <c r="O21" s="153">
        <f t="shared" si="35"/>
        <v>0</v>
      </c>
      <c r="P21" s="153">
        <f t="shared" si="35"/>
        <v>0</v>
      </c>
      <c r="Q21" s="153">
        <f t="shared" si="35"/>
        <v>0</v>
      </c>
      <c r="R21" s="153">
        <f t="shared" si="35"/>
        <v>0</v>
      </c>
      <c r="S21" s="153">
        <f t="shared" si="35"/>
        <v>0</v>
      </c>
      <c r="T21" s="153">
        <f t="shared" si="35"/>
        <v>0</v>
      </c>
      <c r="U21" s="153">
        <f t="shared" si="35"/>
        <v>0</v>
      </c>
      <c r="V21" s="153">
        <f t="shared" si="35"/>
        <v>0</v>
      </c>
      <c r="W21" s="153">
        <f t="shared" si="35"/>
        <v>0</v>
      </c>
      <c r="X21" s="153">
        <f t="shared" si="35"/>
        <v>0</v>
      </c>
      <c r="Y21" s="153">
        <f t="shared" si="35"/>
        <v>0</v>
      </c>
      <c r="Z21" s="153">
        <f t="shared" si="35"/>
        <v>0</v>
      </c>
      <c r="AA21" s="153">
        <f t="shared" si="35"/>
        <v>0</v>
      </c>
      <c r="AB21" s="153">
        <f t="shared" si="35"/>
        <v>0</v>
      </c>
      <c r="AC21" s="153">
        <f t="shared" si="35"/>
        <v>0</v>
      </c>
      <c r="AD21" s="153">
        <f t="shared" si="35"/>
        <v>0</v>
      </c>
      <c r="AE21" s="153">
        <f t="shared" si="35"/>
        <v>0</v>
      </c>
      <c r="AF21" s="153">
        <f t="shared" si="35"/>
        <v>0</v>
      </c>
      <c r="AG21" s="153">
        <f t="shared" si="35"/>
        <v>0</v>
      </c>
      <c r="AH21" s="153">
        <f t="shared" si="35"/>
        <v>0</v>
      </c>
      <c r="AI21" s="153">
        <f t="shared" si="35"/>
        <v>0</v>
      </c>
      <c r="AJ21" s="153">
        <f t="shared" si="35"/>
        <v>0</v>
      </c>
      <c r="AK21" s="153">
        <f>AK20</f>
        <v>0</v>
      </c>
    </row>
    <row r="22" spans="2:37" ht="15.75" customHeight="1" thickBot="1" x14ac:dyDescent="0.35">
      <c r="B22" s="3"/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263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</row>
    <row r="23" spans="2:37" ht="15.75" customHeight="1" thickBot="1" x14ac:dyDescent="0.35">
      <c r="B23" s="126" t="s">
        <v>136</v>
      </c>
      <c r="C23" s="126"/>
      <c r="D23" s="254" t="s">
        <v>6</v>
      </c>
      <c r="E23" s="45" t="s">
        <v>6</v>
      </c>
      <c r="F23" s="45" t="s">
        <v>5</v>
      </c>
      <c r="G23" s="54"/>
      <c r="H23" s="54"/>
      <c r="I23" s="54"/>
      <c r="J23" s="54"/>
      <c r="K23" s="54"/>
      <c r="L23" s="3"/>
      <c r="M23" s="63"/>
      <c r="N23" s="63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6"/>
      <c r="AC23" s="49"/>
      <c r="AD23" s="6"/>
    </row>
    <row r="24" spans="2:37" ht="15.75" customHeight="1" x14ac:dyDescent="0.3">
      <c r="B24" s="261"/>
      <c r="C24" s="261"/>
      <c r="D24" s="262"/>
      <c r="E24" s="262"/>
      <c r="F24" s="262"/>
      <c r="G24" s="262"/>
      <c r="H24" s="262"/>
      <c r="I24" s="262"/>
      <c r="J24" s="262"/>
      <c r="K24" s="262"/>
      <c r="L24" s="3"/>
      <c r="M24" s="63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7"/>
      <c r="AC24" s="46"/>
      <c r="AD24" s="7"/>
    </row>
    <row r="25" spans="2:37" ht="15.75" customHeight="1" x14ac:dyDescent="0.3"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Y25" s="67"/>
      <c r="Z25" s="67"/>
      <c r="AA25" s="67"/>
      <c r="AB25" s="50"/>
      <c r="AD25" s="8"/>
    </row>
    <row r="26" spans="2:37" ht="15.75" customHeight="1" x14ac:dyDescent="0.3">
      <c r="B26" s="67"/>
      <c r="C26" s="67"/>
      <c r="D26" s="67"/>
      <c r="E26" s="67"/>
      <c r="F26" s="67"/>
      <c r="G26" s="67"/>
      <c r="H26" s="67"/>
      <c r="I26" s="67"/>
      <c r="J26" s="67"/>
      <c r="K26" s="67"/>
      <c r="M26" s="67"/>
      <c r="N26" s="59"/>
      <c r="O26" s="4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50"/>
      <c r="AD26" s="8"/>
    </row>
    <row r="27" spans="2:37" ht="15.75" customHeight="1" x14ac:dyDescent="0.3">
      <c r="M27" s="67"/>
      <c r="N27" s="59"/>
      <c r="O27" s="47"/>
      <c r="P27" s="67"/>
      <c r="Q27" s="67"/>
      <c r="R27" s="67"/>
      <c r="S27" s="67"/>
      <c r="T27" s="67"/>
      <c r="U27" s="67"/>
      <c r="V27" s="67"/>
      <c r="W27" s="67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</row>
    <row r="28" spans="2:37" ht="15.75" customHeight="1" x14ac:dyDescent="0.3">
      <c r="M28" s="67"/>
      <c r="N28" s="59"/>
      <c r="O28" s="4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50"/>
      <c r="AD28" s="8"/>
    </row>
    <row r="29" spans="2:37" ht="15.75" customHeight="1" x14ac:dyDescent="0.3">
      <c r="M29" s="67"/>
      <c r="N29" s="59"/>
      <c r="O29" s="4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50"/>
      <c r="AD29" s="8"/>
    </row>
    <row r="30" spans="2:37" ht="15.75" customHeight="1" x14ac:dyDescent="0.3">
      <c r="M30" s="67"/>
      <c r="N30" s="59"/>
      <c r="O30" s="4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50"/>
      <c r="AD30" s="8"/>
    </row>
    <row r="31" spans="2:37" ht="15.75" customHeight="1" x14ac:dyDescent="0.3">
      <c r="M31" s="67"/>
      <c r="N31" s="59"/>
      <c r="O31" s="4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50"/>
      <c r="AD31" s="8"/>
    </row>
    <row r="32" spans="2:37" ht="15.75" customHeight="1" x14ac:dyDescent="0.3">
      <c r="M32" s="67"/>
      <c r="N32" s="59"/>
      <c r="O32" s="4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50"/>
      <c r="AD32" s="8"/>
    </row>
    <row r="33" spans="12:34" ht="15.75" customHeight="1" x14ac:dyDescent="0.3">
      <c r="M33" s="67"/>
      <c r="N33" s="59"/>
      <c r="O33" s="54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50"/>
      <c r="AD33" s="8"/>
    </row>
    <row r="34" spans="12:34" ht="15.75" customHeight="1" x14ac:dyDescent="0.3">
      <c r="M34" s="67"/>
      <c r="N34" s="59"/>
      <c r="O34" s="60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50"/>
      <c r="AD34" s="8"/>
    </row>
    <row r="35" spans="12:34" ht="15.75" customHeight="1" x14ac:dyDescent="0.3">
      <c r="M35" s="67"/>
      <c r="N35" s="57"/>
      <c r="O35" s="4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51"/>
      <c r="AD35" s="9"/>
    </row>
    <row r="36" spans="12:34" ht="15.75" customHeight="1" x14ac:dyDescent="0.3">
      <c r="M36" s="67"/>
      <c r="N36" s="57"/>
      <c r="O36" s="55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51"/>
      <c r="AD36" s="9"/>
    </row>
    <row r="37" spans="12:34" ht="15.75" customHeight="1" x14ac:dyDescent="0.3">
      <c r="M37" s="67"/>
      <c r="N37" s="55"/>
      <c r="O37" s="55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52"/>
      <c r="AD37" s="10"/>
    </row>
    <row r="38" spans="12:34" ht="15.75" customHeight="1" x14ac:dyDescent="0.3">
      <c r="M38" s="67"/>
      <c r="N38" s="57"/>
      <c r="O38" s="55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53"/>
      <c r="AD38" s="11"/>
    </row>
    <row r="39" spans="12:34" ht="15.75" customHeight="1" x14ac:dyDescent="0.3">
      <c r="M39" s="67"/>
      <c r="N39" s="55"/>
      <c r="O39" s="49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49"/>
      <c r="AD39" s="6"/>
    </row>
    <row r="40" spans="12:34" ht="15.75" customHeight="1" x14ac:dyDescent="0.3">
      <c r="M40" s="67"/>
      <c r="N40" s="61"/>
      <c r="O40" s="49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54"/>
      <c r="AD40" s="12"/>
    </row>
    <row r="41" spans="12:34" ht="15.75" customHeight="1" x14ac:dyDescent="0.3">
      <c r="M41" s="67"/>
      <c r="N41" s="62"/>
      <c r="O41" s="49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50"/>
      <c r="AD41" s="8"/>
    </row>
    <row r="42" spans="12:34" ht="15.75" customHeight="1" x14ac:dyDescent="0.3">
      <c r="M42" s="67"/>
      <c r="N42" s="62"/>
      <c r="O42" s="49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50"/>
      <c r="AD42" s="8"/>
    </row>
    <row r="43" spans="12:34" ht="15.75" customHeight="1" x14ac:dyDescent="0.3">
      <c r="M43" s="67"/>
      <c r="N43" s="61"/>
      <c r="O43" s="49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51"/>
      <c r="AD43" s="9"/>
    </row>
    <row r="44" spans="12:34" ht="15.75" customHeight="1" x14ac:dyDescent="0.3">
      <c r="M44" s="67"/>
      <c r="N44" s="49"/>
      <c r="O44" s="49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55"/>
      <c r="AD44" s="5"/>
    </row>
    <row r="45" spans="12:34" ht="15.75" customHeight="1" x14ac:dyDescent="0.3">
      <c r="M45" s="67"/>
      <c r="N45" s="61"/>
      <c r="O45" s="63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54"/>
      <c r="AD45" s="12"/>
    </row>
    <row r="46" spans="12:34" ht="15.75" customHeight="1" x14ac:dyDescent="0.3">
      <c r="M46" s="67"/>
      <c r="N46" s="62"/>
      <c r="O46" s="63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50"/>
      <c r="AD46" s="8"/>
    </row>
    <row r="47" spans="12:34" ht="15.75" customHeight="1" x14ac:dyDescent="0.3">
      <c r="M47" s="67"/>
      <c r="N47" s="62"/>
      <c r="O47" s="63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50"/>
      <c r="AD47" s="8"/>
    </row>
    <row r="48" spans="12:34" ht="15.75" customHeight="1" x14ac:dyDescent="0.3">
      <c r="L48" s="67"/>
      <c r="M48" s="67"/>
      <c r="N48" s="61"/>
      <c r="O48" s="63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51"/>
      <c r="AC48" s="67"/>
      <c r="AD48" s="56"/>
      <c r="AE48" s="67"/>
      <c r="AF48" s="67"/>
      <c r="AG48" s="67"/>
      <c r="AH48" s="67"/>
    </row>
    <row r="49" spans="2:34" ht="15.75" customHeight="1" x14ac:dyDescent="0.3">
      <c r="L49" s="67"/>
      <c r="M49" s="67"/>
      <c r="N49" s="63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67"/>
      <c r="AF49" s="67"/>
      <c r="AG49" s="67"/>
      <c r="AH49" s="67"/>
    </row>
    <row r="50" spans="2:34" ht="15.75" customHeight="1" x14ac:dyDescent="0.3">
      <c r="L50" s="67"/>
      <c r="M50" s="67"/>
      <c r="N50" s="63"/>
      <c r="O50" s="63"/>
      <c r="P50" s="63"/>
      <c r="Q50" s="63"/>
      <c r="R50" s="63"/>
      <c r="S50" s="63"/>
      <c r="T50" s="63"/>
      <c r="U50" s="63"/>
      <c r="V50" s="63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</row>
    <row r="51" spans="2:34" ht="15.75" customHeight="1" x14ac:dyDescent="0.3">
      <c r="L51" s="67"/>
      <c r="M51" s="67"/>
      <c r="N51" s="63"/>
      <c r="O51" s="63"/>
      <c r="P51" s="63"/>
      <c r="Q51" s="63"/>
      <c r="R51" s="63"/>
      <c r="S51" s="63"/>
      <c r="T51" s="63"/>
      <c r="U51" s="63"/>
      <c r="V51" s="63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</row>
    <row r="52" spans="2:34" ht="15.75" customHeight="1" x14ac:dyDescent="0.3">
      <c r="L52" s="67"/>
      <c r="M52" s="67"/>
      <c r="N52" s="263"/>
      <c r="O52" s="264"/>
      <c r="P52" s="264"/>
      <c r="Q52" s="264"/>
      <c r="R52" s="264"/>
      <c r="S52" s="264"/>
      <c r="T52" s="264"/>
      <c r="U52" s="264"/>
      <c r="V52" s="264"/>
      <c r="W52" s="264"/>
      <c r="X52" s="264"/>
      <c r="Y52" s="264"/>
      <c r="Z52" s="264"/>
      <c r="AA52" s="264"/>
      <c r="AB52" s="264"/>
      <c r="AC52" s="264"/>
      <c r="AD52" s="264"/>
      <c r="AE52" s="67"/>
      <c r="AF52" s="67"/>
      <c r="AG52" s="67"/>
      <c r="AH52" s="67"/>
    </row>
    <row r="53" spans="2:34" ht="15.75" customHeight="1" x14ac:dyDescent="0.3">
      <c r="L53" s="67"/>
      <c r="M53" s="67"/>
      <c r="N53" s="56"/>
      <c r="O53" s="63"/>
      <c r="P53" s="47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67"/>
      <c r="AF53" s="67"/>
      <c r="AG53" s="67"/>
      <c r="AH53" s="67"/>
    </row>
    <row r="54" spans="2:34" ht="15.75" customHeight="1" x14ac:dyDescent="0.3">
      <c r="L54" s="67"/>
      <c r="M54" s="67"/>
      <c r="N54" s="63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67"/>
      <c r="AD54" s="49"/>
      <c r="AE54" s="67"/>
      <c r="AF54" s="67"/>
      <c r="AG54" s="67"/>
      <c r="AH54" s="67"/>
    </row>
    <row r="55" spans="2:34" ht="15.75" customHeight="1" x14ac:dyDescent="0.3">
      <c r="B55" s="2"/>
      <c r="C55" s="2"/>
      <c r="D55" s="2"/>
      <c r="E55" s="2"/>
      <c r="F55" s="2"/>
      <c r="G55" s="2"/>
      <c r="H55" s="2"/>
      <c r="I55" s="2"/>
      <c r="J55" s="2"/>
      <c r="K55" s="2"/>
      <c r="L55" s="63"/>
      <c r="M55" s="63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67"/>
      <c r="AD55" s="46"/>
      <c r="AE55" s="67"/>
      <c r="AF55" s="67"/>
      <c r="AG55" s="67"/>
      <c r="AH55" s="67"/>
    </row>
    <row r="56" spans="2:34" ht="15.75" customHeight="1" x14ac:dyDescent="0.3">
      <c r="B56" s="2"/>
      <c r="C56" s="2"/>
      <c r="D56" s="2"/>
      <c r="E56" s="2"/>
      <c r="F56" s="2"/>
      <c r="G56" s="2"/>
      <c r="H56" s="2"/>
      <c r="I56" s="2"/>
      <c r="J56" s="2"/>
      <c r="K56" s="2"/>
      <c r="L56" s="63"/>
      <c r="M56" s="63"/>
      <c r="N56" s="59"/>
      <c r="O56" s="4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50"/>
      <c r="AC56" s="67"/>
      <c r="AD56" s="50"/>
      <c r="AE56" s="67"/>
      <c r="AF56" s="67"/>
      <c r="AG56" s="67"/>
      <c r="AH56" s="67"/>
    </row>
    <row r="57" spans="2:34" ht="15.75" customHeight="1" x14ac:dyDescent="0.3">
      <c r="L57" s="67"/>
      <c r="M57" s="67"/>
      <c r="N57" s="59"/>
      <c r="O57" s="4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50"/>
      <c r="AC57" s="67"/>
      <c r="AD57" s="50"/>
      <c r="AE57" s="67"/>
      <c r="AF57" s="67"/>
      <c r="AG57" s="67"/>
      <c r="AH57" s="67"/>
    </row>
    <row r="58" spans="2:34" ht="15.75" customHeight="1" x14ac:dyDescent="0.3">
      <c r="L58" s="67"/>
      <c r="M58" s="67"/>
      <c r="N58" s="59"/>
      <c r="O58" s="4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50"/>
      <c r="AC58" s="67"/>
      <c r="AD58" s="50"/>
      <c r="AE58" s="67"/>
      <c r="AF58" s="67"/>
      <c r="AG58" s="67"/>
      <c r="AH58" s="67"/>
    </row>
    <row r="59" spans="2:34" ht="15.75" customHeight="1" x14ac:dyDescent="0.3">
      <c r="L59" s="67"/>
      <c r="M59" s="67"/>
      <c r="N59" s="59"/>
      <c r="O59" s="4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50"/>
      <c r="AC59" s="67"/>
      <c r="AD59" s="50"/>
      <c r="AE59" s="67"/>
      <c r="AF59" s="67"/>
      <c r="AG59" s="67"/>
      <c r="AH59" s="67"/>
    </row>
    <row r="60" spans="2:34" ht="15.75" customHeight="1" x14ac:dyDescent="0.3">
      <c r="L60" s="67"/>
      <c r="M60" s="67"/>
      <c r="N60" s="59"/>
      <c r="O60" s="4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50"/>
      <c r="AC60" s="67"/>
      <c r="AD60" s="50"/>
      <c r="AE60" s="67"/>
      <c r="AF60" s="67"/>
      <c r="AG60" s="67"/>
      <c r="AH60" s="67"/>
    </row>
    <row r="61" spans="2:34" ht="15.75" customHeight="1" x14ac:dyDescent="0.3">
      <c r="L61" s="67"/>
      <c r="M61" s="67"/>
      <c r="N61" s="59"/>
      <c r="O61" s="4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50"/>
      <c r="AC61" s="67"/>
      <c r="AD61" s="50"/>
      <c r="AE61" s="67"/>
      <c r="AF61" s="67"/>
      <c r="AG61" s="67"/>
      <c r="AH61" s="67"/>
    </row>
    <row r="62" spans="2:34" ht="15.75" customHeight="1" x14ac:dyDescent="0.3">
      <c r="L62" s="67"/>
      <c r="M62" s="67"/>
      <c r="N62" s="59"/>
      <c r="O62" s="4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50"/>
      <c r="AC62" s="67"/>
      <c r="AD62" s="50"/>
      <c r="AE62" s="67"/>
      <c r="AF62" s="67"/>
      <c r="AG62" s="67"/>
      <c r="AH62" s="67"/>
    </row>
    <row r="63" spans="2:34" ht="15.75" customHeight="1" x14ac:dyDescent="0.3">
      <c r="L63" s="67"/>
      <c r="M63" s="67"/>
      <c r="N63" s="59"/>
      <c r="O63" s="4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50"/>
      <c r="AC63" s="67"/>
      <c r="AD63" s="50"/>
      <c r="AE63" s="67"/>
      <c r="AF63" s="67"/>
      <c r="AG63" s="67"/>
      <c r="AH63" s="67"/>
    </row>
    <row r="64" spans="2:34" ht="15.75" customHeight="1" x14ac:dyDescent="0.3">
      <c r="L64" s="67"/>
      <c r="M64" s="67"/>
      <c r="N64" s="59"/>
      <c r="O64" s="54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50"/>
      <c r="AC64" s="67"/>
      <c r="AD64" s="50"/>
      <c r="AE64" s="67"/>
      <c r="AF64" s="67"/>
      <c r="AG64" s="67"/>
      <c r="AH64" s="67"/>
    </row>
    <row r="65" spans="12:34" ht="15.75" customHeight="1" x14ac:dyDescent="0.3">
      <c r="L65" s="67"/>
      <c r="M65" s="67"/>
      <c r="N65" s="59"/>
      <c r="O65" s="60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50"/>
      <c r="AC65" s="67"/>
      <c r="AD65" s="50"/>
      <c r="AE65" s="67"/>
      <c r="AF65" s="67"/>
      <c r="AG65" s="67"/>
      <c r="AH65" s="67"/>
    </row>
    <row r="66" spans="12:34" ht="15.75" customHeight="1" x14ac:dyDescent="0.3">
      <c r="L66" s="67"/>
      <c r="M66" s="67"/>
      <c r="N66" s="57"/>
      <c r="O66" s="4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51"/>
      <c r="AC66" s="67"/>
      <c r="AD66" s="51"/>
      <c r="AE66" s="67"/>
      <c r="AF66" s="67"/>
      <c r="AG66" s="67"/>
      <c r="AH66" s="67"/>
    </row>
    <row r="67" spans="12:34" ht="15.75" customHeight="1" x14ac:dyDescent="0.3">
      <c r="L67" s="67"/>
      <c r="M67" s="67"/>
      <c r="N67" s="57"/>
      <c r="O67" s="55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51"/>
      <c r="AC67" s="67"/>
      <c r="AD67" s="51"/>
      <c r="AE67" s="67"/>
      <c r="AF67" s="67"/>
      <c r="AG67" s="67"/>
      <c r="AH67" s="67"/>
    </row>
    <row r="68" spans="12:34" ht="15.75" customHeight="1" x14ac:dyDescent="0.3">
      <c r="L68" s="67"/>
      <c r="M68" s="67"/>
      <c r="N68" s="55"/>
      <c r="O68" s="55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52"/>
      <c r="AC68" s="67"/>
      <c r="AD68" s="52"/>
      <c r="AE68" s="67"/>
      <c r="AF68" s="67"/>
      <c r="AG68" s="67"/>
      <c r="AH68" s="67"/>
    </row>
    <row r="69" spans="12:34" ht="15.75" customHeight="1" x14ac:dyDescent="0.3">
      <c r="L69" s="67"/>
      <c r="M69" s="67"/>
      <c r="N69" s="57"/>
      <c r="O69" s="55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53"/>
      <c r="AC69" s="67"/>
      <c r="AD69" s="53"/>
      <c r="AE69" s="67"/>
      <c r="AF69" s="67"/>
      <c r="AG69" s="67"/>
      <c r="AH69" s="67"/>
    </row>
    <row r="70" spans="12:34" ht="15.75" customHeight="1" x14ac:dyDescent="0.3">
      <c r="L70" s="67"/>
      <c r="M70" s="67"/>
      <c r="N70" s="55"/>
      <c r="O70" s="49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49"/>
      <c r="AC70" s="67"/>
      <c r="AD70" s="49"/>
      <c r="AE70" s="67"/>
      <c r="AF70" s="67"/>
      <c r="AG70" s="67"/>
      <c r="AH70" s="67"/>
    </row>
    <row r="71" spans="12:34" ht="15.75" customHeight="1" x14ac:dyDescent="0.3">
      <c r="L71" s="67"/>
      <c r="M71" s="67"/>
      <c r="N71" s="61"/>
      <c r="O71" s="49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54"/>
      <c r="AC71" s="67"/>
      <c r="AD71" s="54"/>
      <c r="AE71" s="67"/>
      <c r="AF71" s="67"/>
      <c r="AG71" s="67"/>
      <c r="AH71" s="67"/>
    </row>
    <row r="72" spans="12:34" ht="15.75" customHeight="1" x14ac:dyDescent="0.3">
      <c r="L72" s="67"/>
      <c r="M72" s="67"/>
      <c r="N72" s="62"/>
      <c r="O72" s="49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50"/>
      <c r="AC72" s="67"/>
      <c r="AD72" s="50"/>
      <c r="AE72" s="67"/>
      <c r="AF72" s="67"/>
      <c r="AG72" s="67"/>
      <c r="AH72" s="67"/>
    </row>
    <row r="73" spans="12:34" ht="15.75" customHeight="1" x14ac:dyDescent="0.3">
      <c r="L73" s="67"/>
      <c r="M73" s="67"/>
      <c r="N73" s="62"/>
      <c r="O73" s="49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50"/>
      <c r="AC73" s="67"/>
      <c r="AD73" s="50"/>
      <c r="AE73" s="67"/>
      <c r="AF73" s="67"/>
      <c r="AG73" s="67"/>
      <c r="AH73" s="67"/>
    </row>
    <row r="74" spans="12:34" ht="15.75" customHeight="1" x14ac:dyDescent="0.3">
      <c r="L74" s="67"/>
      <c r="M74" s="67"/>
      <c r="N74" s="61"/>
      <c r="O74" s="49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51"/>
      <c r="AC74" s="67"/>
      <c r="AD74" s="51"/>
      <c r="AE74" s="67"/>
      <c r="AF74" s="67"/>
      <c r="AG74" s="67"/>
      <c r="AH74" s="67"/>
    </row>
    <row r="75" spans="12:34" ht="15.75" customHeight="1" x14ac:dyDescent="0.3">
      <c r="L75" s="67"/>
      <c r="M75" s="67"/>
      <c r="N75" s="49"/>
      <c r="O75" s="49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55"/>
      <c r="AC75" s="67"/>
      <c r="AD75" s="55"/>
      <c r="AE75" s="67"/>
      <c r="AF75" s="67"/>
      <c r="AG75" s="67"/>
      <c r="AH75" s="67"/>
    </row>
    <row r="76" spans="12:34" ht="15.75" customHeight="1" x14ac:dyDescent="0.3">
      <c r="L76" s="67"/>
      <c r="M76" s="67"/>
      <c r="N76" s="61"/>
      <c r="O76" s="63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54"/>
      <c r="AC76" s="67"/>
      <c r="AD76" s="54"/>
      <c r="AE76" s="67"/>
      <c r="AF76" s="67"/>
      <c r="AG76" s="67"/>
      <c r="AH76" s="67"/>
    </row>
    <row r="77" spans="12:34" ht="15.75" customHeight="1" x14ac:dyDescent="0.3">
      <c r="L77" s="67"/>
      <c r="M77" s="67"/>
      <c r="N77" s="62"/>
      <c r="O77" s="63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50"/>
      <c r="AC77" s="67"/>
      <c r="AD77" s="50"/>
      <c r="AE77" s="67"/>
      <c r="AF77" s="67"/>
      <c r="AG77" s="67"/>
      <c r="AH77" s="67"/>
    </row>
    <row r="78" spans="12:34" ht="15.75" customHeight="1" x14ac:dyDescent="0.3">
      <c r="L78" s="67"/>
      <c r="M78" s="67"/>
      <c r="N78" s="62"/>
      <c r="O78" s="63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50"/>
      <c r="AC78" s="67"/>
      <c r="AD78" s="50"/>
      <c r="AE78" s="67"/>
      <c r="AF78" s="67"/>
      <c r="AG78" s="67"/>
      <c r="AH78" s="67"/>
    </row>
    <row r="79" spans="12:34" ht="15.75" customHeight="1" x14ac:dyDescent="0.3">
      <c r="L79" s="67"/>
      <c r="M79" s="67"/>
      <c r="N79" s="61"/>
      <c r="O79" s="63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56"/>
      <c r="AC79" s="67"/>
      <c r="AD79" s="51"/>
      <c r="AE79" s="67"/>
      <c r="AF79" s="67"/>
      <c r="AG79" s="67"/>
      <c r="AH79" s="67"/>
    </row>
    <row r="80" spans="12:34" ht="15.75" customHeight="1" x14ac:dyDescent="0.3">
      <c r="L80" s="67"/>
      <c r="M80" s="67"/>
      <c r="N80" s="63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67"/>
      <c r="AD80" s="54"/>
      <c r="AE80" s="67"/>
      <c r="AF80" s="67"/>
      <c r="AG80" s="67"/>
      <c r="AH80" s="67"/>
    </row>
    <row r="81" spans="2:34" ht="15.75" customHeight="1" x14ac:dyDescent="0.3">
      <c r="L81" s="67"/>
      <c r="M81" s="67"/>
      <c r="N81" s="63"/>
      <c r="O81" s="63"/>
      <c r="P81" s="63"/>
      <c r="Q81" s="63"/>
      <c r="R81" s="63"/>
      <c r="S81" s="63"/>
      <c r="T81" s="63"/>
      <c r="U81" s="63"/>
      <c r="V81" s="63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</row>
    <row r="82" spans="2:34" ht="15.75" customHeight="1" x14ac:dyDescent="0.3">
      <c r="L82" s="67"/>
      <c r="M82" s="67"/>
      <c r="N82" s="63"/>
      <c r="O82" s="63"/>
      <c r="P82" s="63"/>
      <c r="Q82" s="63"/>
      <c r="R82" s="63"/>
      <c r="S82" s="63"/>
      <c r="T82" s="63"/>
      <c r="U82" s="63"/>
      <c r="V82" s="63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</row>
    <row r="83" spans="2:34" ht="15.75" customHeight="1" x14ac:dyDescent="0.3">
      <c r="L83" s="67"/>
      <c r="M83" s="67"/>
      <c r="N83" s="63"/>
      <c r="O83" s="63"/>
      <c r="P83" s="63"/>
      <c r="Q83" s="63"/>
      <c r="R83" s="63"/>
      <c r="S83" s="63"/>
      <c r="T83" s="63"/>
      <c r="U83" s="63"/>
      <c r="V83" s="63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</row>
    <row r="84" spans="2:34" ht="15.75" customHeight="1" x14ac:dyDescent="0.3">
      <c r="L84" s="67"/>
      <c r="M84" s="67"/>
      <c r="N84" s="63"/>
      <c r="O84" s="63"/>
      <c r="P84" s="63"/>
      <c r="Q84" s="63"/>
      <c r="R84" s="63"/>
      <c r="S84" s="63"/>
      <c r="T84" s="63"/>
      <c r="U84" s="63"/>
      <c r="V84" s="63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</row>
    <row r="85" spans="2:34" ht="15.75" customHeight="1" x14ac:dyDescent="0.3">
      <c r="L85" s="67"/>
      <c r="M85" s="67"/>
      <c r="N85" s="63"/>
      <c r="O85" s="63"/>
      <c r="P85" s="63"/>
      <c r="Q85" s="63"/>
      <c r="R85" s="63"/>
      <c r="S85" s="63"/>
      <c r="T85" s="63"/>
      <c r="U85" s="63"/>
      <c r="V85" s="63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</row>
    <row r="86" spans="2:34" ht="15.75" customHeight="1" x14ac:dyDescent="0.3">
      <c r="L86" s="67"/>
      <c r="M86" s="67"/>
      <c r="N86" s="63"/>
      <c r="O86" s="63"/>
      <c r="P86" s="63"/>
      <c r="Q86" s="63"/>
      <c r="R86" s="63"/>
      <c r="S86" s="63"/>
      <c r="T86" s="63"/>
      <c r="U86" s="63"/>
      <c r="V86" s="63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</row>
    <row r="87" spans="2:34" ht="15.75" customHeight="1" x14ac:dyDescent="0.3">
      <c r="L87" s="67"/>
      <c r="M87" s="67"/>
      <c r="N87" s="63"/>
      <c r="O87" s="63"/>
      <c r="P87" s="63"/>
      <c r="Q87" s="63"/>
      <c r="R87" s="63"/>
      <c r="S87" s="63"/>
      <c r="T87" s="63"/>
      <c r="U87" s="63"/>
      <c r="V87" s="63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</row>
    <row r="88" spans="2:34" ht="15.75" customHeight="1" x14ac:dyDescent="0.3">
      <c r="L88" s="67"/>
      <c r="M88" s="67"/>
      <c r="N88" s="63"/>
      <c r="O88" s="63"/>
      <c r="P88" s="63"/>
      <c r="Q88" s="63"/>
      <c r="R88" s="63"/>
      <c r="S88" s="63"/>
      <c r="T88" s="63"/>
      <c r="U88" s="63"/>
      <c r="V88" s="63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</row>
    <row r="89" spans="2:34" ht="15.75" customHeight="1" x14ac:dyDescent="0.3">
      <c r="B89" s="2"/>
      <c r="C89" s="2"/>
      <c r="D89" s="2"/>
      <c r="E89" s="2"/>
      <c r="F89" s="2"/>
      <c r="G89" s="2"/>
      <c r="H89" s="2"/>
      <c r="I89" s="2"/>
      <c r="J89" s="2"/>
      <c r="K89" s="2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</row>
    <row r="90" spans="2:34" ht="15.75" customHeight="1" x14ac:dyDescent="0.3">
      <c r="B90" s="2"/>
      <c r="C90" s="2"/>
      <c r="D90" s="2"/>
      <c r="E90" s="2"/>
      <c r="F90" s="2"/>
      <c r="G90" s="2"/>
      <c r="H90" s="2"/>
      <c r="I90" s="2"/>
      <c r="J90" s="2"/>
      <c r="K90" s="2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</row>
    <row r="91" spans="2:34" ht="15.75" customHeight="1" x14ac:dyDescent="0.3">
      <c r="B91" s="2"/>
      <c r="C91" s="2"/>
      <c r="D91" s="2"/>
      <c r="E91" s="2"/>
      <c r="F91" s="2"/>
      <c r="G91" s="2"/>
      <c r="H91" s="2"/>
      <c r="I91" s="2"/>
      <c r="J91" s="2"/>
      <c r="K91" s="2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</row>
    <row r="92" spans="2:34" ht="15.75" customHeight="1" x14ac:dyDescent="0.3">
      <c r="B92" s="2"/>
      <c r="C92" s="2"/>
      <c r="D92" s="2"/>
      <c r="E92" s="2"/>
      <c r="F92" s="2"/>
      <c r="G92" s="2"/>
      <c r="H92" s="2"/>
      <c r="I92" s="2"/>
      <c r="J92" s="2"/>
      <c r="K92" s="2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</row>
    <row r="93" spans="2:34" ht="15.75" customHeight="1" x14ac:dyDescent="0.3">
      <c r="B93" s="2"/>
      <c r="C93" s="2"/>
      <c r="D93" s="2"/>
      <c r="E93" s="2"/>
      <c r="F93" s="2"/>
      <c r="G93" s="2"/>
      <c r="H93" s="2"/>
      <c r="I93" s="2"/>
      <c r="J93" s="2"/>
      <c r="K93" s="2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</row>
    <row r="94" spans="2:34" ht="15.75" customHeight="1" x14ac:dyDescent="0.3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AF94" s="67"/>
      <c r="AG94" s="67"/>
      <c r="AH94" s="67"/>
    </row>
    <row r="95" spans="2:34" ht="15.75" customHeight="1" x14ac:dyDescent="0.3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AF95" s="67"/>
      <c r="AG95" s="67"/>
      <c r="AH95" s="67"/>
    </row>
    <row r="96" spans="2:34" ht="15.75" customHeight="1" x14ac:dyDescent="0.3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AF96" s="67"/>
      <c r="AG96" s="67"/>
      <c r="AH96" s="67"/>
    </row>
    <row r="97" spans="2:34" ht="15.75" customHeight="1" x14ac:dyDescent="0.3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AF97" s="67"/>
      <c r="AG97" s="67"/>
      <c r="AH97" s="67"/>
    </row>
    <row r="98" spans="2:34" ht="15.75" customHeight="1" x14ac:dyDescent="0.3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AF98" s="67"/>
      <c r="AG98" s="67"/>
      <c r="AH98" s="67"/>
    </row>
    <row r="99" spans="2:34" ht="15.75" customHeight="1" x14ac:dyDescent="0.3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2:34" ht="15.75" customHeight="1" x14ac:dyDescent="0.3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2:34" ht="15.75" customHeight="1" x14ac:dyDescent="0.3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2:34" ht="15.75" customHeight="1" x14ac:dyDescent="0.3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2:34" ht="15.75" customHeight="1" x14ac:dyDescent="0.3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2:34" ht="15.75" customHeight="1" x14ac:dyDescent="0.3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2:34" ht="15.75" customHeight="1" x14ac:dyDescent="0.3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2:34" ht="15.75" customHeight="1" x14ac:dyDescent="0.3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2:34" ht="15.75" customHeight="1" x14ac:dyDescent="0.3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2:34" ht="15.75" customHeight="1" x14ac:dyDescent="0.3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2:34" ht="15.75" customHeight="1" x14ac:dyDescent="0.3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2:34" ht="15.75" customHeight="1" x14ac:dyDescent="0.3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2:34" ht="15.75" customHeight="1" x14ac:dyDescent="0.3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2:34" ht="15.75" customHeight="1" x14ac:dyDescent="0.3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2:22" ht="15.75" customHeight="1" x14ac:dyDescent="0.3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2:22" ht="15.75" customHeight="1" x14ac:dyDescent="0.3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2:22" ht="15.75" customHeight="1" x14ac:dyDescent="0.3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2:22" ht="15.75" customHeight="1" x14ac:dyDescent="0.3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2:22" ht="15.75" customHeight="1" x14ac:dyDescent="0.3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2:22" ht="15.75" customHeight="1" x14ac:dyDescent="0.3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2:22" ht="15.75" customHeight="1" x14ac:dyDescent="0.3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2:22" ht="15.75" customHeight="1" x14ac:dyDescent="0.3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2:22" ht="15.75" customHeight="1" x14ac:dyDescent="0.3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2:22" ht="15.75" customHeight="1" x14ac:dyDescent="0.3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2:22" ht="15.75" customHeight="1" x14ac:dyDescent="0.3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2:22" ht="15.75" customHeight="1" x14ac:dyDescent="0.3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2:22" ht="15.75" customHeight="1" x14ac:dyDescent="0.3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2:22" ht="15.75" customHeight="1" x14ac:dyDescent="0.3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2:22" ht="15.75" customHeight="1" x14ac:dyDescent="0.3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2:22" ht="15.75" customHeight="1" x14ac:dyDescent="0.3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2:22" ht="15.75" customHeight="1" x14ac:dyDescent="0.3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2:22" ht="15.75" customHeight="1" x14ac:dyDescent="0.3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2:22" ht="15.75" customHeight="1" x14ac:dyDescent="0.3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2:22" ht="15.75" customHeight="1" x14ac:dyDescent="0.3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2:22" ht="15.75" customHeight="1" x14ac:dyDescent="0.3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2:22" ht="15.75" customHeight="1" x14ac:dyDescent="0.3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2:22" ht="15.75" customHeight="1" x14ac:dyDescent="0.3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2:22" ht="15.75" customHeight="1" x14ac:dyDescent="0.3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2:22" ht="15.75" customHeight="1" x14ac:dyDescent="0.3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2:22" ht="15.75" customHeight="1" x14ac:dyDescent="0.3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2:22" ht="15.75" customHeight="1" x14ac:dyDescent="0.3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2:22" ht="15.75" customHeight="1" x14ac:dyDescent="0.3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2:22" ht="15.75" customHeight="1" x14ac:dyDescent="0.3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2:22" ht="15.75" customHeight="1" x14ac:dyDescent="0.3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2:22" ht="15.75" customHeight="1" x14ac:dyDescent="0.3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2:22" ht="15.75" customHeight="1" x14ac:dyDescent="0.3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2:22" ht="15.75" customHeight="1" x14ac:dyDescent="0.3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2:22" ht="15.75" customHeight="1" x14ac:dyDescent="0.3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2:22" ht="15.75" customHeight="1" x14ac:dyDescent="0.3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2:22" ht="15.75" customHeight="1" x14ac:dyDescent="0.3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2:22" ht="15.75" customHeight="1" x14ac:dyDescent="0.3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2:22" ht="15.75" customHeight="1" x14ac:dyDescent="0.3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2:22" ht="15.75" customHeight="1" x14ac:dyDescent="0.3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2:22" ht="15.75" customHeight="1" x14ac:dyDescent="0.3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2:22" ht="15.75" customHeight="1" x14ac:dyDescent="0.3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2:22" ht="15.75" customHeight="1" x14ac:dyDescent="0.3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2:22" ht="15.75" customHeight="1" x14ac:dyDescent="0.3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2:22" ht="15.75" customHeight="1" x14ac:dyDescent="0.3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2:22" ht="15.75" customHeight="1" x14ac:dyDescent="0.3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2:22" ht="15.75" customHeight="1" x14ac:dyDescent="0.3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2:22" ht="15.75" customHeight="1" x14ac:dyDescent="0.3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2:22" ht="15.75" customHeight="1" x14ac:dyDescent="0.3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2:22" ht="15.75" customHeight="1" x14ac:dyDescent="0.3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2:22" ht="15.75" customHeight="1" x14ac:dyDescent="0.3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2:22" ht="15.75" customHeight="1" x14ac:dyDescent="0.3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2:22" ht="15.75" customHeight="1" x14ac:dyDescent="0.3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2:22" ht="15.75" customHeight="1" x14ac:dyDescent="0.3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2:22" ht="15.75" customHeight="1" x14ac:dyDescent="0.3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2:22" ht="15.75" customHeight="1" x14ac:dyDescent="0.3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2:22" ht="15.75" customHeight="1" x14ac:dyDescent="0.3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2:22" ht="15.75" customHeight="1" x14ac:dyDescent="0.3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2:22" ht="15.75" customHeight="1" x14ac:dyDescent="0.3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2:22" ht="15.75" customHeight="1" x14ac:dyDescent="0.3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2:22" ht="15.75" customHeight="1" x14ac:dyDescent="0.3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2:22" ht="15.75" customHeight="1" x14ac:dyDescent="0.3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2:22" ht="15.75" customHeight="1" x14ac:dyDescent="0.3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2:22" ht="15.75" customHeight="1" x14ac:dyDescent="0.3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2:22" ht="15.75" customHeight="1" x14ac:dyDescent="0.3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2:22" ht="15.75" customHeight="1" x14ac:dyDescent="0.3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2:22" ht="15.75" customHeight="1" x14ac:dyDescent="0.3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2:22" ht="15.75" customHeight="1" x14ac:dyDescent="0.3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2:22" ht="15.75" customHeight="1" x14ac:dyDescent="0.3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2:22" ht="15.75" customHeight="1" x14ac:dyDescent="0.3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2:22" ht="15.75" customHeight="1" x14ac:dyDescent="0.3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2:22" ht="15.75" customHeight="1" x14ac:dyDescent="0.3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2:22" ht="15.75" customHeight="1" x14ac:dyDescent="0.3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2:22" ht="15.75" customHeight="1" x14ac:dyDescent="0.3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2:22" ht="15.75" customHeight="1" x14ac:dyDescent="0.3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2:22" ht="15.75" customHeight="1" x14ac:dyDescent="0.3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2:22" ht="15.75" customHeight="1" x14ac:dyDescent="0.3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2:22" ht="15.75" customHeight="1" x14ac:dyDescent="0.3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2:22" ht="15.75" customHeight="1" x14ac:dyDescent="0.3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2:22" ht="15.75" customHeight="1" x14ac:dyDescent="0.3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2:22" ht="15.75" customHeight="1" x14ac:dyDescent="0.3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2:22" ht="15.75" customHeight="1" x14ac:dyDescent="0.3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2:22" ht="15.75" customHeight="1" x14ac:dyDescent="0.3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2:22" ht="15.75" customHeight="1" x14ac:dyDescent="0.3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2:22" ht="15.75" customHeight="1" x14ac:dyDescent="0.3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2:22" ht="15.75" customHeight="1" x14ac:dyDescent="0.3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2:22" ht="15.75" customHeight="1" x14ac:dyDescent="0.3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2:22" ht="15.75" customHeight="1" x14ac:dyDescent="0.3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2:22" ht="15.75" customHeight="1" x14ac:dyDescent="0.3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2:22" ht="15.75" customHeight="1" x14ac:dyDescent="0.3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2:22" ht="15.75" customHeight="1" x14ac:dyDescent="0.3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2:22" ht="15.75" customHeight="1" x14ac:dyDescent="0.3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2:22" ht="15.75" customHeight="1" x14ac:dyDescent="0.3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2:22" ht="15.75" customHeight="1" x14ac:dyDescent="0.3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2:22" ht="15.75" customHeight="1" x14ac:dyDescent="0.3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2:22" ht="15.75" customHeight="1" x14ac:dyDescent="0.3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2:22" ht="15.75" customHeight="1" x14ac:dyDescent="0.3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2:22" ht="15.75" customHeight="1" x14ac:dyDescent="0.3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2:22" ht="15.75" customHeight="1" x14ac:dyDescent="0.3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2:22" ht="15.75" customHeight="1" x14ac:dyDescent="0.3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2:22" ht="15.75" customHeight="1" x14ac:dyDescent="0.3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2:22" ht="15.75" customHeight="1" x14ac:dyDescent="0.3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2:22" ht="15.75" customHeight="1" x14ac:dyDescent="0.3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2:22" ht="15.75" customHeight="1" x14ac:dyDescent="0.3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2:22" ht="15.75" customHeight="1" x14ac:dyDescent="0.3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2:22" ht="15.75" customHeight="1" x14ac:dyDescent="0.3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2:22" ht="15.75" customHeight="1" x14ac:dyDescent="0.3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2:22" ht="15.75" customHeight="1" x14ac:dyDescent="0.3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2:22" ht="15.75" customHeight="1" x14ac:dyDescent="0.3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2:22" ht="15.75" customHeight="1" x14ac:dyDescent="0.3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2:22" ht="15.75" customHeight="1" x14ac:dyDescent="0.3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2:22" ht="15.75" customHeight="1" x14ac:dyDescent="0.2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</row>
    <row r="224" spans="2:22" ht="15.75" customHeight="1" x14ac:dyDescent="0.2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</row>
    <row r="225" spans="2:22" ht="15.75" customHeight="1" x14ac:dyDescent="0.2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</row>
    <row r="226" spans="2:22" ht="15.75" customHeight="1" x14ac:dyDescent="0.2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</row>
    <row r="227" spans="2:22" ht="15.75" customHeight="1" x14ac:dyDescent="0.2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</row>
    <row r="228" spans="2:22" ht="15.75" customHeight="1" x14ac:dyDescent="0.2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</row>
    <row r="229" spans="2:22" ht="15.75" customHeight="1" x14ac:dyDescent="0.2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</row>
    <row r="230" spans="2:22" ht="15.75" customHeight="1" x14ac:dyDescent="0.2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</row>
    <row r="231" spans="2:22" ht="15.75" customHeight="1" x14ac:dyDescent="0.2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</row>
    <row r="232" spans="2:22" ht="15.75" customHeight="1" x14ac:dyDescent="0.2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</row>
    <row r="233" spans="2:22" ht="15.75" customHeight="1" x14ac:dyDescent="0.2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</row>
    <row r="234" spans="2:22" ht="15.75" customHeight="1" x14ac:dyDescent="0.2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</row>
    <row r="235" spans="2:22" ht="15.75" customHeight="1" x14ac:dyDescent="0.2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</row>
    <row r="236" spans="2:22" ht="15.75" customHeight="1" x14ac:dyDescent="0.2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</row>
    <row r="237" spans="2:22" ht="15.75" customHeight="1" x14ac:dyDescent="0.2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</row>
    <row r="238" spans="2:22" ht="15.75" customHeight="1" x14ac:dyDescent="0.2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</row>
    <row r="239" spans="2:22" ht="15.75" customHeight="1" x14ac:dyDescent="0.2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</row>
    <row r="240" spans="2:22" ht="15.75" customHeight="1" x14ac:dyDescent="0.2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</row>
    <row r="241" spans="2:22" ht="15.75" customHeight="1" x14ac:dyDescent="0.2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</row>
    <row r="242" spans="2:22" ht="15.75" customHeight="1" x14ac:dyDescent="0.2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</row>
    <row r="243" spans="2:22" ht="15.75" customHeight="1" x14ac:dyDescent="0.2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</row>
    <row r="244" spans="2:22" ht="15.75" customHeight="1" x14ac:dyDescent="0.2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</row>
    <row r="245" spans="2:22" ht="15.75" customHeight="1" x14ac:dyDescent="0.2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</row>
    <row r="246" spans="2:22" ht="15.75" customHeight="1" x14ac:dyDescent="0.2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</row>
    <row r="247" spans="2:22" ht="15.75" customHeight="1" x14ac:dyDescent="0.2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</row>
    <row r="248" spans="2:22" ht="15.75" customHeight="1" x14ac:dyDescent="0.2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</row>
    <row r="249" spans="2:22" ht="15.75" customHeight="1" x14ac:dyDescent="0.2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</row>
    <row r="250" spans="2:22" ht="15.75" customHeight="1" x14ac:dyDescent="0.2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</row>
    <row r="251" spans="2:22" ht="15.75" customHeight="1" x14ac:dyDescent="0.2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</row>
    <row r="252" spans="2:22" ht="15.75" customHeight="1" x14ac:dyDescent="0.2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</row>
    <row r="253" spans="2:22" ht="15.75" customHeight="1" x14ac:dyDescent="0.2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</row>
    <row r="254" spans="2:22" ht="15.75" customHeight="1" x14ac:dyDescent="0.2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</row>
    <row r="255" spans="2:22" ht="15.75" customHeight="1" x14ac:dyDescent="0.2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</row>
    <row r="256" spans="2:22" ht="15.75" customHeight="1" x14ac:dyDescent="0.2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</row>
    <row r="257" spans="2:22" ht="15.75" customHeight="1" x14ac:dyDescent="0.2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</row>
    <row r="258" spans="2:22" ht="15.75" customHeight="1" x14ac:dyDescent="0.2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</row>
    <row r="259" spans="2:22" ht="15.75" customHeight="1" x14ac:dyDescent="0.2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</row>
    <row r="260" spans="2:22" ht="15.75" customHeight="1" x14ac:dyDescent="0.25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</row>
    <row r="261" spans="2:22" ht="15.75" customHeight="1" x14ac:dyDescent="0.25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</row>
    <row r="262" spans="2:22" ht="15.75" customHeight="1" x14ac:dyDescent="0.2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</row>
    <row r="263" spans="2:22" ht="15.75" customHeight="1" x14ac:dyDescent="0.25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</row>
    <row r="264" spans="2:22" ht="15.75" customHeight="1" x14ac:dyDescent="0.2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</row>
    <row r="265" spans="2:22" ht="15.75" customHeight="1" x14ac:dyDescent="0.2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</row>
    <row r="266" spans="2:22" ht="15.75" customHeight="1" x14ac:dyDescent="0.2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</row>
    <row r="267" spans="2:22" ht="15.75" customHeight="1" x14ac:dyDescent="0.2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</row>
    <row r="268" spans="2:22" ht="15.75" customHeight="1" x14ac:dyDescent="0.2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</row>
    <row r="269" spans="2:22" ht="15.75" customHeight="1" x14ac:dyDescent="0.2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</row>
    <row r="270" spans="2:22" ht="15.75" customHeight="1" x14ac:dyDescent="0.2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</row>
    <row r="271" spans="2:22" ht="15.75" customHeight="1" x14ac:dyDescent="0.2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</row>
    <row r="272" spans="2:22" ht="15.75" customHeight="1" x14ac:dyDescent="0.2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</row>
    <row r="273" spans="2:22" ht="15.75" customHeight="1" x14ac:dyDescent="0.2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</row>
    <row r="274" spans="2:22" ht="15.75" customHeight="1" x14ac:dyDescent="0.2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</row>
    <row r="275" spans="2:22" ht="15.75" customHeight="1" x14ac:dyDescent="0.2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</row>
    <row r="276" spans="2:22" ht="15.75" customHeight="1" x14ac:dyDescent="0.2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</row>
    <row r="277" spans="2:22" ht="15.75" customHeight="1" x14ac:dyDescent="0.2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</row>
    <row r="278" spans="2:22" ht="15.75" customHeight="1" x14ac:dyDescent="0.2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</row>
    <row r="279" spans="2:22" ht="15.75" customHeight="1" x14ac:dyDescent="0.2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</row>
    <row r="280" spans="2:22" ht="15.75" customHeight="1" x14ac:dyDescent="0.2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</row>
    <row r="281" spans="2:22" ht="15.75" customHeight="1" x14ac:dyDescent="0.2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</row>
    <row r="282" spans="2:22" ht="15.75" customHeight="1" x14ac:dyDescent="0.2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</row>
    <row r="283" spans="2:22" ht="15.75" customHeight="1" x14ac:dyDescent="0.2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</row>
    <row r="284" spans="2:22" ht="15.75" customHeight="1" x14ac:dyDescent="0.25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</row>
    <row r="285" spans="2:22" ht="15.75" customHeight="1" x14ac:dyDescent="0.25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</row>
    <row r="286" spans="2:22" ht="15.75" customHeight="1" x14ac:dyDescent="0.2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</row>
    <row r="287" spans="2:22" ht="15.75" customHeight="1" x14ac:dyDescent="0.2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</row>
    <row r="288" spans="2:22" ht="15.75" customHeight="1" x14ac:dyDescent="0.2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</row>
    <row r="289" spans="2:22" ht="15.75" customHeight="1" x14ac:dyDescent="0.2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</row>
    <row r="290" spans="2:22" ht="15.75" customHeight="1" x14ac:dyDescent="0.2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</row>
    <row r="291" spans="2:22" ht="15.75" customHeight="1" x14ac:dyDescent="0.25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</row>
    <row r="292" spans="2:22" ht="15.75" customHeight="1" x14ac:dyDescent="0.2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</row>
    <row r="293" spans="2:22" ht="15.75" customHeight="1" x14ac:dyDescent="0.25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</row>
    <row r="294" spans="2:22" ht="15.75" customHeight="1" x14ac:dyDescent="0.25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</row>
    <row r="295" spans="2:22" ht="15.75" customHeight="1" x14ac:dyDescent="0.25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</row>
    <row r="296" spans="2:22" ht="15.75" customHeight="1" x14ac:dyDescent="0.25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</row>
    <row r="297" spans="2:22" ht="15.75" customHeight="1" x14ac:dyDescent="0.25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</row>
    <row r="298" spans="2:22" ht="15.75" customHeight="1" x14ac:dyDescent="0.25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</row>
    <row r="299" spans="2:22" ht="15.75" customHeight="1" x14ac:dyDescent="0.25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</row>
    <row r="300" spans="2:22" ht="15.75" customHeight="1" x14ac:dyDescent="0.25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</row>
    <row r="301" spans="2:22" ht="15.75" customHeight="1" x14ac:dyDescent="0.25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</row>
    <row r="302" spans="2:22" ht="15.75" customHeight="1" x14ac:dyDescent="0.25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</row>
    <row r="303" spans="2:22" ht="15.75" customHeight="1" x14ac:dyDescent="0.25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</row>
    <row r="304" spans="2:22" ht="15.75" customHeight="1" x14ac:dyDescent="0.25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</row>
    <row r="305" spans="2:22" ht="15.75" customHeight="1" x14ac:dyDescent="0.25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</row>
    <row r="306" spans="2:22" ht="15.75" customHeight="1" x14ac:dyDescent="0.25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</row>
    <row r="307" spans="2:22" ht="15.75" customHeight="1" x14ac:dyDescent="0.25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</row>
    <row r="308" spans="2:22" ht="15.75" customHeight="1" x14ac:dyDescent="0.25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</row>
    <row r="309" spans="2:22" ht="15.75" customHeight="1" x14ac:dyDescent="0.25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</row>
    <row r="310" spans="2:22" ht="15.75" customHeight="1" x14ac:dyDescent="0.25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</row>
    <row r="311" spans="2:22" ht="15.75" customHeight="1" x14ac:dyDescent="0.25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</row>
    <row r="312" spans="2:22" ht="15.75" customHeight="1" x14ac:dyDescent="0.25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</row>
    <row r="313" spans="2:22" ht="15.75" customHeight="1" x14ac:dyDescent="0.25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</row>
    <row r="314" spans="2:22" ht="15.75" customHeight="1" x14ac:dyDescent="0.25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</row>
    <row r="315" spans="2:22" ht="15.75" customHeight="1" x14ac:dyDescent="0.25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</row>
    <row r="316" spans="2:22" ht="15.75" customHeight="1" x14ac:dyDescent="0.25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</row>
    <row r="317" spans="2:22" ht="15.75" customHeight="1" x14ac:dyDescent="0.25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</row>
    <row r="318" spans="2:22" ht="15.75" customHeight="1" x14ac:dyDescent="0.25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</row>
    <row r="319" spans="2:22" ht="15.75" customHeight="1" x14ac:dyDescent="0.25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</row>
    <row r="320" spans="2:22" ht="15.75" customHeight="1" x14ac:dyDescent="0.25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</row>
    <row r="321" spans="2:22" ht="15.75" customHeight="1" x14ac:dyDescent="0.25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</row>
    <row r="322" spans="2:22" ht="15.75" customHeight="1" x14ac:dyDescent="0.25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</row>
    <row r="323" spans="2:22" ht="15.75" customHeight="1" x14ac:dyDescent="0.25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</row>
    <row r="324" spans="2:22" ht="15.75" customHeight="1" x14ac:dyDescent="0.25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</row>
    <row r="325" spans="2:22" ht="15.75" customHeight="1" x14ac:dyDescent="0.25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</row>
    <row r="326" spans="2:22" ht="15.75" customHeight="1" x14ac:dyDescent="0.25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</row>
    <row r="327" spans="2:22" ht="15.75" customHeight="1" x14ac:dyDescent="0.25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</row>
    <row r="328" spans="2:22" ht="15.75" customHeight="1" x14ac:dyDescent="0.25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</row>
    <row r="329" spans="2:22" ht="15.75" customHeight="1" x14ac:dyDescent="0.25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</row>
    <row r="330" spans="2:22" ht="15.75" customHeight="1" x14ac:dyDescent="0.25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</row>
    <row r="331" spans="2:22" ht="15.75" customHeight="1" x14ac:dyDescent="0.25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</row>
    <row r="332" spans="2:22" ht="15.75" customHeight="1" x14ac:dyDescent="0.25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</row>
    <row r="333" spans="2:22" ht="15.75" customHeight="1" x14ac:dyDescent="0.25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</row>
    <row r="334" spans="2:22" ht="15.75" customHeight="1" x14ac:dyDescent="0.25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</row>
    <row r="335" spans="2:22" ht="15.75" customHeight="1" x14ac:dyDescent="0.25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</row>
    <row r="336" spans="2:22" ht="15.75" customHeight="1" x14ac:dyDescent="0.25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</row>
    <row r="337" spans="2:22" ht="15.75" customHeight="1" x14ac:dyDescent="0.25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</row>
    <row r="338" spans="2:22" ht="15.75" customHeight="1" x14ac:dyDescent="0.25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</row>
    <row r="339" spans="2:22" ht="15.75" customHeight="1" x14ac:dyDescent="0.25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</row>
    <row r="340" spans="2:22" ht="15.75" customHeight="1" x14ac:dyDescent="0.25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</row>
    <row r="341" spans="2:22" ht="15.75" customHeight="1" x14ac:dyDescent="0.25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</row>
    <row r="342" spans="2:22" ht="15.75" customHeight="1" x14ac:dyDescent="0.25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</row>
    <row r="343" spans="2:22" ht="15.75" customHeight="1" x14ac:dyDescent="0.25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</row>
    <row r="344" spans="2:22" ht="15.75" customHeight="1" x14ac:dyDescent="0.25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</row>
    <row r="345" spans="2:22" ht="15.75" customHeight="1" x14ac:dyDescent="0.25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</row>
    <row r="346" spans="2:22" ht="15.75" customHeight="1" x14ac:dyDescent="0.25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</row>
    <row r="347" spans="2:22" ht="15.75" customHeight="1" x14ac:dyDescent="0.25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</row>
    <row r="348" spans="2:22" ht="15.75" customHeight="1" x14ac:dyDescent="0.25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</row>
    <row r="349" spans="2:22" ht="15.75" customHeight="1" x14ac:dyDescent="0.25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</row>
    <row r="350" spans="2:22" ht="15.75" customHeight="1" x14ac:dyDescent="0.25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</row>
    <row r="351" spans="2:22" ht="15.75" customHeight="1" x14ac:dyDescent="0.25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</row>
    <row r="352" spans="2:22" ht="15.75" customHeight="1" x14ac:dyDescent="0.25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</row>
    <row r="353" spans="2:22" ht="15.75" customHeight="1" x14ac:dyDescent="0.25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</row>
    <row r="354" spans="2:22" ht="15.75" customHeight="1" x14ac:dyDescent="0.25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</row>
    <row r="355" spans="2:22" ht="15.75" customHeight="1" x14ac:dyDescent="0.25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</row>
    <row r="356" spans="2:22" ht="15.75" customHeight="1" x14ac:dyDescent="0.25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</row>
    <row r="357" spans="2:22" ht="15.75" customHeight="1" x14ac:dyDescent="0.25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</row>
    <row r="358" spans="2:22" ht="15.75" customHeight="1" x14ac:dyDescent="0.25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</row>
    <row r="359" spans="2:22" ht="15.75" customHeight="1" x14ac:dyDescent="0.25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</row>
    <row r="360" spans="2:22" ht="15.75" customHeight="1" x14ac:dyDescent="0.25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</row>
    <row r="361" spans="2:22" ht="15.75" customHeight="1" x14ac:dyDescent="0.25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</row>
    <row r="362" spans="2:22" ht="15.75" customHeight="1" x14ac:dyDescent="0.25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</row>
    <row r="363" spans="2:22" ht="15.75" customHeight="1" x14ac:dyDescent="0.25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</row>
    <row r="364" spans="2:22" ht="15.75" customHeight="1" x14ac:dyDescent="0.25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</row>
    <row r="365" spans="2:22" ht="15.75" customHeight="1" x14ac:dyDescent="0.25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</row>
    <row r="366" spans="2:22" ht="15.75" customHeight="1" x14ac:dyDescent="0.25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</row>
    <row r="367" spans="2:22" ht="15.75" customHeight="1" x14ac:dyDescent="0.25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</row>
    <row r="368" spans="2:22" ht="15.75" customHeight="1" x14ac:dyDescent="0.25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</row>
    <row r="369" spans="2:22" ht="15.75" customHeight="1" x14ac:dyDescent="0.25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</row>
    <row r="370" spans="2:22" ht="15.75" customHeight="1" x14ac:dyDescent="0.25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</row>
    <row r="371" spans="2:22" ht="15.75" customHeight="1" x14ac:dyDescent="0.25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</row>
    <row r="372" spans="2:22" ht="15.75" customHeight="1" x14ac:dyDescent="0.25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</row>
    <row r="373" spans="2:22" ht="15.75" customHeight="1" x14ac:dyDescent="0.25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</row>
    <row r="374" spans="2:22" ht="15.75" customHeight="1" x14ac:dyDescent="0.25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</row>
    <row r="375" spans="2:22" ht="15.75" customHeight="1" x14ac:dyDescent="0.25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</row>
    <row r="376" spans="2:22" ht="15.75" customHeight="1" x14ac:dyDescent="0.25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</row>
    <row r="377" spans="2:22" ht="15.75" customHeight="1" x14ac:dyDescent="0.25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</row>
    <row r="378" spans="2:22" ht="15.75" customHeight="1" x14ac:dyDescent="0.25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</row>
    <row r="379" spans="2:22" ht="15.75" customHeight="1" x14ac:dyDescent="0.25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</row>
    <row r="380" spans="2:22" ht="15.75" customHeight="1" x14ac:dyDescent="0.25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</row>
    <row r="381" spans="2:22" ht="15.75" customHeight="1" x14ac:dyDescent="0.25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</row>
    <row r="382" spans="2:22" ht="15.75" customHeight="1" x14ac:dyDescent="0.25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</row>
    <row r="383" spans="2:22" ht="15.75" customHeight="1" x14ac:dyDescent="0.25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</row>
    <row r="384" spans="2:22" ht="15.75" customHeight="1" x14ac:dyDescent="0.25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</row>
    <row r="385" spans="2:22" ht="15.75" customHeight="1" x14ac:dyDescent="0.25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</row>
    <row r="386" spans="2:22" ht="15.75" customHeight="1" x14ac:dyDescent="0.25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</row>
    <row r="387" spans="2:22" ht="15.75" customHeight="1" x14ac:dyDescent="0.25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</row>
    <row r="388" spans="2:22" ht="15.75" customHeight="1" x14ac:dyDescent="0.25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</row>
    <row r="389" spans="2:22" ht="15.75" customHeight="1" x14ac:dyDescent="0.25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</row>
    <row r="390" spans="2:22" ht="15.75" customHeight="1" x14ac:dyDescent="0.25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</row>
    <row r="391" spans="2:22" ht="15.75" customHeight="1" x14ac:dyDescent="0.25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</row>
    <row r="392" spans="2:22" ht="15.75" customHeight="1" x14ac:dyDescent="0.25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</row>
    <row r="393" spans="2:22" ht="15.75" customHeight="1" x14ac:dyDescent="0.25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</row>
    <row r="394" spans="2:22" ht="15.75" customHeight="1" x14ac:dyDescent="0.25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</row>
    <row r="395" spans="2:22" ht="15.75" customHeight="1" x14ac:dyDescent="0.25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</row>
    <row r="396" spans="2:22" ht="15.75" customHeight="1" x14ac:dyDescent="0.25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</row>
    <row r="397" spans="2:22" ht="15.75" customHeight="1" x14ac:dyDescent="0.25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</row>
    <row r="398" spans="2:22" ht="15.75" customHeight="1" x14ac:dyDescent="0.25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</row>
    <row r="399" spans="2:22" ht="15.75" customHeight="1" x14ac:dyDescent="0.25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</row>
    <row r="400" spans="2:22" ht="15.75" customHeight="1" x14ac:dyDescent="0.25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</row>
    <row r="401" spans="2:22" ht="15.75" customHeight="1" x14ac:dyDescent="0.25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</row>
    <row r="402" spans="2:22" ht="15.75" customHeight="1" x14ac:dyDescent="0.25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</row>
    <row r="403" spans="2:22" ht="15.75" customHeight="1" x14ac:dyDescent="0.25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</row>
    <row r="404" spans="2:22" ht="15.75" customHeight="1" x14ac:dyDescent="0.25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</row>
    <row r="405" spans="2:22" ht="15.75" customHeight="1" x14ac:dyDescent="0.25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</row>
    <row r="406" spans="2:22" ht="15.75" customHeight="1" x14ac:dyDescent="0.25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</row>
    <row r="407" spans="2:22" ht="15.75" customHeight="1" x14ac:dyDescent="0.25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</row>
    <row r="408" spans="2:22" ht="15.75" customHeight="1" x14ac:dyDescent="0.25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</row>
    <row r="409" spans="2:22" ht="15.75" customHeight="1" x14ac:dyDescent="0.25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</row>
    <row r="410" spans="2:22" ht="15.75" customHeight="1" x14ac:dyDescent="0.25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</row>
    <row r="411" spans="2:22" ht="15.75" customHeight="1" x14ac:dyDescent="0.25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</row>
    <row r="412" spans="2:22" ht="15.75" customHeight="1" x14ac:dyDescent="0.25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</row>
    <row r="413" spans="2:22" ht="15.75" customHeight="1" x14ac:dyDescent="0.25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</row>
    <row r="414" spans="2:22" ht="15.75" customHeight="1" x14ac:dyDescent="0.25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</row>
    <row r="415" spans="2:22" ht="15.75" customHeight="1" x14ac:dyDescent="0.25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</row>
    <row r="416" spans="2:22" ht="15.75" customHeight="1" x14ac:dyDescent="0.25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</row>
    <row r="417" spans="2:22" ht="15.75" customHeight="1" x14ac:dyDescent="0.25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</row>
    <row r="418" spans="2:22" ht="15.75" customHeight="1" x14ac:dyDescent="0.25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</row>
    <row r="419" spans="2:22" ht="15.75" customHeight="1" x14ac:dyDescent="0.25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</row>
    <row r="420" spans="2:22" ht="15.75" customHeight="1" x14ac:dyDescent="0.25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</row>
    <row r="421" spans="2:22" ht="15.75" customHeight="1" x14ac:dyDescent="0.25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</row>
    <row r="422" spans="2:22" ht="15.75" customHeight="1" x14ac:dyDescent="0.25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</row>
    <row r="423" spans="2:22" ht="15.75" customHeight="1" x14ac:dyDescent="0.25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</row>
    <row r="424" spans="2:22" ht="15.75" customHeight="1" x14ac:dyDescent="0.25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</row>
    <row r="425" spans="2:22" ht="15.75" customHeight="1" x14ac:dyDescent="0.25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</row>
    <row r="426" spans="2:22" ht="15.75" customHeight="1" x14ac:dyDescent="0.25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</row>
    <row r="427" spans="2:22" ht="15.75" customHeight="1" x14ac:dyDescent="0.25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</row>
    <row r="428" spans="2:22" ht="15.75" customHeight="1" x14ac:dyDescent="0.25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</row>
    <row r="429" spans="2:22" ht="15.75" customHeight="1" x14ac:dyDescent="0.25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</row>
    <row r="430" spans="2:22" ht="15.75" customHeight="1" x14ac:dyDescent="0.25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</row>
    <row r="431" spans="2:22" ht="15.75" customHeight="1" x14ac:dyDescent="0.25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</row>
    <row r="432" spans="2:22" ht="15.75" customHeight="1" x14ac:dyDescent="0.25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</row>
    <row r="433" spans="2:22" ht="15.75" customHeight="1" x14ac:dyDescent="0.25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</row>
    <row r="434" spans="2:22" ht="15.75" customHeight="1" x14ac:dyDescent="0.25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</row>
    <row r="435" spans="2:22" ht="15.75" customHeight="1" x14ac:dyDescent="0.25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</row>
    <row r="436" spans="2:22" ht="15.75" customHeight="1" x14ac:dyDescent="0.25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</row>
    <row r="437" spans="2:22" ht="15.75" customHeight="1" x14ac:dyDescent="0.25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</row>
    <row r="438" spans="2:22" ht="15.75" customHeight="1" x14ac:dyDescent="0.25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</row>
    <row r="439" spans="2:22" ht="15.75" customHeight="1" x14ac:dyDescent="0.25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</row>
    <row r="440" spans="2:22" ht="15.75" customHeight="1" x14ac:dyDescent="0.25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</row>
    <row r="441" spans="2:22" ht="15.75" customHeight="1" x14ac:dyDescent="0.25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</row>
    <row r="442" spans="2:22" ht="15.75" customHeight="1" x14ac:dyDescent="0.25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</row>
    <row r="443" spans="2:22" ht="15.75" customHeight="1" x14ac:dyDescent="0.25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</row>
    <row r="444" spans="2:22" ht="15.75" customHeight="1" x14ac:dyDescent="0.25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</row>
    <row r="445" spans="2:22" ht="15.75" customHeight="1" x14ac:dyDescent="0.25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</row>
    <row r="446" spans="2:22" ht="15.75" customHeight="1" x14ac:dyDescent="0.25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</row>
    <row r="447" spans="2:22" ht="15.75" customHeight="1" x14ac:dyDescent="0.25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</row>
    <row r="448" spans="2:22" ht="15.75" customHeight="1" x14ac:dyDescent="0.25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</row>
    <row r="449" spans="2:22" ht="15.75" customHeight="1" x14ac:dyDescent="0.25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</row>
    <row r="450" spans="2:22" ht="15.75" customHeight="1" x14ac:dyDescent="0.25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</row>
    <row r="451" spans="2:22" ht="15.75" customHeight="1" x14ac:dyDescent="0.25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</row>
    <row r="452" spans="2:22" ht="15.75" customHeight="1" x14ac:dyDescent="0.25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</row>
    <row r="453" spans="2:22" ht="15.75" customHeight="1" x14ac:dyDescent="0.25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</row>
    <row r="454" spans="2:22" ht="15.75" customHeight="1" x14ac:dyDescent="0.25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</row>
    <row r="455" spans="2:22" ht="15.75" customHeight="1" x14ac:dyDescent="0.25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</row>
    <row r="456" spans="2:22" ht="15.75" customHeight="1" x14ac:dyDescent="0.25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</row>
    <row r="457" spans="2:22" ht="15.75" customHeight="1" x14ac:dyDescent="0.25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</row>
    <row r="458" spans="2:22" ht="15.75" customHeight="1" x14ac:dyDescent="0.25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</row>
    <row r="459" spans="2:22" ht="15.75" customHeight="1" x14ac:dyDescent="0.25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</row>
    <row r="460" spans="2:22" ht="15.75" customHeight="1" x14ac:dyDescent="0.25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</row>
    <row r="461" spans="2:22" ht="15.75" customHeight="1" x14ac:dyDescent="0.25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</row>
    <row r="462" spans="2:22" ht="15.75" customHeight="1" x14ac:dyDescent="0.25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</row>
    <row r="463" spans="2:22" ht="15.75" customHeight="1" x14ac:dyDescent="0.25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</row>
    <row r="464" spans="2:22" ht="15.75" customHeight="1" x14ac:dyDescent="0.25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</row>
    <row r="465" spans="2:22" ht="15.75" customHeight="1" x14ac:dyDescent="0.25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</row>
    <row r="466" spans="2:22" ht="15.75" customHeight="1" x14ac:dyDescent="0.25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</row>
    <row r="467" spans="2:22" ht="15.75" customHeight="1" x14ac:dyDescent="0.25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</row>
    <row r="468" spans="2:22" ht="15.75" customHeight="1" x14ac:dyDescent="0.25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</row>
    <row r="469" spans="2:22" ht="15.75" customHeight="1" x14ac:dyDescent="0.25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</row>
    <row r="470" spans="2:22" ht="15.75" customHeight="1" x14ac:dyDescent="0.25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</row>
    <row r="471" spans="2:22" ht="15.75" customHeight="1" x14ac:dyDescent="0.25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</row>
    <row r="472" spans="2:22" ht="15.75" customHeight="1" x14ac:dyDescent="0.25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</row>
    <row r="473" spans="2:22" ht="15.75" customHeight="1" x14ac:dyDescent="0.25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</row>
    <row r="474" spans="2:22" ht="15.75" customHeight="1" x14ac:dyDescent="0.25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</row>
    <row r="475" spans="2:22" ht="15.75" customHeight="1" x14ac:dyDescent="0.25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</row>
    <row r="476" spans="2:22" ht="15.75" customHeight="1" x14ac:dyDescent="0.25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</row>
    <row r="477" spans="2:22" ht="15.75" customHeight="1" x14ac:dyDescent="0.25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</row>
    <row r="478" spans="2:22" ht="15.75" customHeight="1" x14ac:dyDescent="0.25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</row>
    <row r="479" spans="2:22" ht="15.75" customHeight="1" x14ac:dyDescent="0.25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</row>
    <row r="480" spans="2:22" ht="15.75" customHeight="1" x14ac:dyDescent="0.25"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</row>
    <row r="481" spans="2:22" ht="15.75" customHeight="1" x14ac:dyDescent="0.25"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</row>
    <row r="482" spans="2:22" ht="15.75" customHeight="1" x14ac:dyDescent="0.25"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</row>
    <row r="483" spans="2:22" ht="15.75" customHeight="1" x14ac:dyDescent="0.25"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</row>
    <row r="484" spans="2:22" ht="15.75" customHeight="1" x14ac:dyDescent="0.25"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</row>
    <row r="485" spans="2:22" ht="15.75" customHeight="1" x14ac:dyDescent="0.25"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</row>
    <row r="486" spans="2:22" ht="15.75" customHeight="1" x14ac:dyDescent="0.25"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</row>
    <row r="487" spans="2:22" ht="15.75" customHeight="1" x14ac:dyDescent="0.25"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</row>
    <row r="488" spans="2:22" ht="15.75" customHeight="1" x14ac:dyDescent="0.25"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</row>
    <row r="489" spans="2:22" ht="15.75" customHeight="1" x14ac:dyDescent="0.25"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</row>
    <row r="490" spans="2:22" ht="15.75" customHeight="1" x14ac:dyDescent="0.25"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</row>
    <row r="491" spans="2:22" ht="15.75" customHeight="1" x14ac:dyDescent="0.25"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</row>
    <row r="492" spans="2:22" ht="15.75" customHeight="1" x14ac:dyDescent="0.25"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</row>
    <row r="493" spans="2:22" ht="15.75" customHeight="1" x14ac:dyDescent="0.25"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</row>
    <row r="494" spans="2:22" ht="15.75" customHeight="1" x14ac:dyDescent="0.25"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</row>
    <row r="495" spans="2:22" ht="15.75" customHeight="1" x14ac:dyDescent="0.25"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</row>
    <row r="496" spans="2:22" ht="15.75" customHeight="1" x14ac:dyDescent="0.25"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</row>
    <row r="497" spans="2:22" ht="15.75" customHeight="1" x14ac:dyDescent="0.25"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</row>
    <row r="498" spans="2:22" ht="15.75" customHeight="1" x14ac:dyDescent="0.25"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</row>
    <row r="499" spans="2:22" ht="15.75" customHeight="1" x14ac:dyDescent="0.25"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</row>
    <row r="500" spans="2:22" ht="15.75" customHeight="1" x14ac:dyDescent="0.25"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</row>
    <row r="501" spans="2:22" ht="15.75" customHeight="1" x14ac:dyDescent="0.25"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</row>
    <row r="502" spans="2:22" ht="15.75" customHeight="1" x14ac:dyDescent="0.25"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</row>
    <row r="503" spans="2:22" ht="15.75" customHeight="1" x14ac:dyDescent="0.25"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</row>
    <row r="504" spans="2:22" ht="15.75" customHeight="1" x14ac:dyDescent="0.25"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</row>
    <row r="505" spans="2:22" ht="15.75" customHeight="1" x14ac:dyDescent="0.25"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</row>
    <row r="506" spans="2:22" ht="15.75" customHeight="1" x14ac:dyDescent="0.25"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</row>
    <row r="507" spans="2:22" ht="15.75" customHeight="1" x14ac:dyDescent="0.25"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</row>
    <row r="508" spans="2:22" ht="15.75" customHeight="1" x14ac:dyDescent="0.25"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</row>
    <row r="509" spans="2:22" ht="15.75" customHeight="1" x14ac:dyDescent="0.25"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</row>
    <row r="510" spans="2:22" ht="15.75" customHeight="1" x14ac:dyDescent="0.25"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</row>
    <row r="511" spans="2:22" ht="15.75" customHeight="1" x14ac:dyDescent="0.25"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</row>
    <row r="512" spans="2:22" ht="15.75" customHeight="1" x14ac:dyDescent="0.25"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</row>
    <row r="513" spans="2:22" ht="15.75" customHeight="1" x14ac:dyDescent="0.25"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</row>
    <row r="514" spans="2:22" ht="15.75" customHeight="1" x14ac:dyDescent="0.25"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</row>
    <row r="515" spans="2:22" ht="15.75" customHeight="1" x14ac:dyDescent="0.25"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</row>
    <row r="516" spans="2:22" ht="15.75" customHeight="1" x14ac:dyDescent="0.25"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</row>
    <row r="517" spans="2:22" ht="15.75" customHeight="1" x14ac:dyDescent="0.25"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</row>
    <row r="518" spans="2:22" ht="15.75" customHeight="1" x14ac:dyDescent="0.25"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</row>
    <row r="519" spans="2:22" ht="15.75" customHeight="1" x14ac:dyDescent="0.25"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</row>
    <row r="520" spans="2:22" ht="15.75" customHeight="1" x14ac:dyDescent="0.25"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</row>
    <row r="521" spans="2:22" ht="15.75" customHeight="1" x14ac:dyDescent="0.25"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</row>
    <row r="522" spans="2:22" ht="15.75" customHeight="1" x14ac:dyDescent="0.25"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</row>
    <row r="523" spans="2:22" ht="15.75" customHeight="1" x14ac:dyDescent="0.25"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</row>
    <row r="524" spans="2:22" ht="15.75" customHeight="1" x14ac:dyDescent="0.25"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</row>
    <row r="525" spans="2:22" ht="15.75" customHeight="1" x14ac:dyDescent="0.25"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</row>
    <row r="526" spans="2:22" ht="15.75" customHeight="1" x14ac:dyDescent="0.25"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</row>
    <row r="527" spans="2:22" ht="15.75" customHeight="1" x14ac:dyDescent="0.25"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</row>
    <row r="528" spans="2:22" ht="15.75" customHeight="1" x14ac:dyDescent="0.25"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</row>
    <row r="529" spans="2:22" ht="15.75" customHeight="1" x14ac:dyDescent="0.25"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</row>
    <row r="530" spans="2:22" ht="15.75" customHeight="1" x14ac:dyDescent="0.25"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</row>
    <row r="531" spans="2:22" ht="15.75" customHeight="1" x14ac:dyDescent="0.25"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</row>
    <row r="532" spans="2:22" ht="15.75" customHeight="1" x14ac:dyDescent="0.25"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</row>
    <row r="533" spans="2:22" ht="15.75" customHeight="1" x14ac:dyDescent="0.25"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</row>
    <row r="534" spans="2:22" ht="15.75" customHeight="1" x14ac:dyDescent="0.25"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</row>
    <row r="535" spans="2:22" ht="15.75" customHeight="1" x14ac:dyDescent="0.25"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</row>
    <row r="536" spans="2:22" ht="15.75" customHeight="1" x14ac:dyDescent="0.25"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</row>
    <row r="537" spans="2:22" ht="15.75" customHeight="1" x14ac:dyDescent="0.25"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</row>
    <row r="538" spans="2:22" ht="15.75" customHeight="1" x14ac:dyDescent="0.25"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</row>
    <row r="539" spans="2:22" ht="15.75" customHeight="1" x14ac:dyDescent="0.25"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</row>
    <row r="540" spans="2:22" ht="15.75" customHeight="1" x14ac:dyDescent="0.25"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</row>
    <row r="541" spans="2:22" ht="15.75" customHeight="1" x14ac:dyDescent="0.25"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</row>
    <row r="542" spans="2:22" ht="15.75" customHeight="1" x14ac:dyDescent="0.25"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</row>
    <row r="543" spans="2:22" ht="15.75" customHeight="1" x14ac:dyDescent="0.25"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</row>
    <row r="544" spans="2:22" ht="15.75" customHeight="1" x14ac:dyDescent="0.25"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</row>
    <row r="545" spans="2:22" ht="15.75" customHeight="1" x14ac:dyDescent="0.25"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</row>
    <row r="546" spans="2:22" ht="15.75" customHeight="1" x14ac:dyDescent="0.25"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</row>
    <row r="547" spans="2:22" ht="15.75" customHeight="1" x14ac:dyDescent="0.25"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</row>
    <row r="548" spans="2:22" ht="15.75" customHeight="1" x14ac:dyDescent="0.25"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</row>
    <row r="549" spans="2:22" ht="15.75" customHeight="1" x14ac:dyDescent="0.25"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</row>
    <row r="550" spans="2:22" ht="15.75" customHeight="1" x14ac:dyDescent="0.25"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</row>
    <row r="551" spans="2:22" ht="15.75" customHeight="1" x14ac:dyDescent="0.25"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</row>
    <row r="552" spans="2:22" ht="15.75" customHeight="1" x14ac:dyDescent="0.25"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</row>
    <row r="553" spans="2:22" ht="15.75" customHeight="1" x14ac:dyDescent="0.25"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</row>
    <row r="554" spans="2:22" ht="15.75" customHeight="1" x14ac:dyDescent="0.25"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</row>
    <row r="555" spans="2:22" ht="15.75" customHeight="1" x14ac:dyDescent="0.25"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</row>
    <row r="556" spans="2:22" ht="15.75" customHeight="1" x14ac:dyDescent="0.25"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</row>
    <row r="557" spans="2:22" ht="15.75" customHeight="1" x14ac:dyDescent="0.25"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</row>
    <row r="558" spans="2:22" ht="15.75" customHeight="1" x14ac:dyDescent="0.25"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</row>
    <row r="559" spans="2:22" ht="15.75" customHeight="1" x14ac:dyDescent="0.25"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</row>
    <row r="560" spans="2:22" ht="15.75" customHeight="1" x14ac:dyDescent="0.25"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</row>
    <row r="561" spans="2:22" ht="15.75" customHeight="1" x14ac:dyDescent="0.25"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</row>
    <row r="562" spans="2:22" ht="15.75" customHeight="1" x14ac:dyDescent="0.25"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</row>
    <row r="563" spans="2:22" ht="15.75" customHeight="1" x14ac:dyDescent="0.25"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</row>
    <row r="564" spans="2:22" ht="15.75" customHeight="1" x14ac:dyDescent="0.25"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</row>
    <row r="565" spans="2:22" ht="15.75" customHeight="1" x14ac:dyDescent="0.25"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</row>
    <row r="566" spans="2:22" ht="15.75" customHeight="1" x14ac:dyDescent="0.25"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</row>
    <row r="567" spans="2:22" ht="15.75" customHeight="1" x14ac:dyDescent="0.25"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</row>
    <row r="568" spans="2:22" ht="15.75" customHeight="1" x14ac:dyDescent="0.25"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</row>
    <row r="569" spans="2:22" ht="15.75" customHeight="1" x14ac:dyDescent="0.25"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</row>
    <row r="570" spans="2:22" ht="15.75" customHeight="1" x14ac:dyDescent="0.25"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</row>
    <row r="571" spans="2:22" ht="15.75" customHeight="1" x14ac:dyDescent="0.25"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</row>
    <row r="572" spans="2:22" ht="15.75" customHeight="1" x14ac:dyDescent="0.25"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</row>
    <row r="573" spans="2:22" ht="15.75" customHeight="1" x14ac:dyDescent="0.25"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</row>
    <row r="574" spans="2:22" ht="15.75" customHeight="1" x14ac:dyDescent="0.25"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</row>
    <row r="575" spans="2:22" ht="15.75" customHeight="1" x14ac:dyDescent="0.25"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</row>
    <row r="576" spans="2:22" ht="15.75" customHeight="1" x14ac:dyDescent="0.25"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</row>
    <row r="577" spans="2:22" ht="15.75" customHeight="1" x14ac:dyDescent="0.25"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</row>
    <row r="578" spans="2:22" ht="15.75" customHeight="1" x14ac:dyDescent="0.25"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</row>
    <row r="579" spans="2:22" ht="15.75" customHeight="1" x14ac:dyDescent="0.25"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</row>
    <row r="580" spans="2:22" ht="15.75" customHeight="1" x14ac:dyDescent="0.25"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</row>
    <row r="581" spans="2:22" ht="15.75" customHeight="1" x14ac:dyDescent="0.25"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</row>
    <row r="582" spans="2:22" ht="15.75" customHeight="1" x14ac:dyDescent="0.25"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</row>
    <row r="583" spans="2:22" ht="15.75" customHeight="1" x14ac:dyDescent="0.25"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</row>
    <row r="584" spans="2:22" ht="15.75" customHeight="1" x14ac:dyDescent="0.25"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</row>
    <row r="585" spans="2:22" ht="15.75" customHeight="1" x14ac:dyDescent="0.25"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</row>
    <row r="586" spans="2:22" ht="15.75" customHeight="1" x14ac:dyDescent="0.25"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</row>
    <row r="587" spans="2:22" ht="15.75" customHeight="1" x14ac:dyDescent="0.25"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</row>
    <row r="588" spans="2:22" ht="15.75" customHeight="1" x14ac:dyDescent="0.25"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</row>
    <row r="589" spans="2:22" ht="15.75" customHeight="1" x14ac:dyDescent="0.25"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</row>
    <row r="590" spans="2:22" ht="15.75" customHeight="1" x14ac:dyDescent="0.25"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</row>
    <row r="591" spans="2:22" ht="15.75" customHeight="1" x14ac:dyDescent="0.25"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</row>
    <row r="592" spans="2:22" ht="15.75" customHeight="1" x14ac:dyDescent="0.25"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</row>
    <row r="593" spans="2:22" ht="15.75" customHeight="1" x14ac:dyDescent="0.25"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</row>
    <row r="594" spans="2:22" ht="15.75" customHeight="1" x14ac:dyDescent="0.25"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</row>
    <row r="595" spans="2:22" ht="15.75" customHeight="1" x14ac:dyDescent="0.25"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</row>
    <row r="596" spans="2:22" ht="15.75" customHeight="1" x14ac:dyDescent="0.25"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</row>
    <row r="597" spans="2:22" ht="15.75" customHeight="1" x14ac:dyDescent="0.25"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</row>
    <row r="598" spans="2:22" ht="15.75" customHeight="1" x14ac:dyDescent="0.25"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</row>
    <row r="599" spans="2:22" ht="15.75" customHeight="1" x14ac:dyDescent="0.25"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</row>
    <row r="600" spans="2:22" ht="15.75" customHeight="1" x14ac:dyDescent="0.25"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</row>
    <row r="601" spans="2:22" ht="15.75" customHeight="1" x14ac:dyDescent="0.25"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</row>
    <row r="602" spans="2:22" ht="15.75" customHeight="1" x14ac:dyDescent="0.25"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</row>
    <row r="603" spans="2:22" ht="15.75" customHeight="1" x14ac:dyDescent="0.25"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</row>
    <row r="604" spans="2:22" ht="15.75" customHeight="1" x14ac:dyDescent="0.25"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</row>
    <row r="605" spans="2:22" ht="15.75" customHeight="1" x14ac:dyDescent="0.25"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</row>
    <row r="606" spans="2:22" ht="15.75" customHeight="1" x14ac:dyDescent="0.25"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</row>
    <row r="607" spans="2:22" ht="15.75" customHeight="1" x14ac:dyDescent="0.25"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</row>
    <row r="608" spans="2:22" ht="15.75" customHeight="1" x14ac:dyDescent="0.25"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</row>
    <row r="609" spans="2:22" ht="15.75" customHeight="1" x14ac:dyDescent="0.25"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</row>
    <row r="610" spans="2:22" ht="15.75" customHeight="1" x14ac:dyDescent="0.25"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</row>
    <row r="611" spans="2:22" ht="15.75" customHeight="1" x14ac:dyDescent="0.25"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</row>
    <row r="612" spans="2:22" ht="15.75" customHeight="1" x14ac:dyDescent="0.25"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</row>
    <row r="613" spans="2:22" ht="15.75" customHeight="1" x14ac:dyDescent="0.25"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</row>
    <row r="614" spans="2:22" ht="15.75" customHeight="1" x14ac:dyDescent="0.25"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</row>
    <row r="615" spans="2:22" ht="15.75" customHeight="1" x14ac:dyDescent="0.25"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</row>
    <row r="616" spans="2:22" ht="15.75" customHeight="1" x14ac:dyDescent="0.25"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</row>
    <row r="617" spans="2:22" ht="15.75" customHeight="1" x14ac:dyDescent="0.25"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</row>
    <row r="618" spans="2:22" ht="15.75" customHeight="1" x14ac:dyDescent="0.25"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</row>
    <row r="619" spans="2:22" ht="15.75" customHeight="1" x14ac:dyDescent="0.25"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</row>
    <row r="620" spans="2:22" ht="15.75" customHeight="1" x14ac:dyDescent="0.25"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</row>
    <row r="621" spans="2:22" ht="15.75" customHeight="1" x14ac:dyDescent="0.25"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</row>
    <row r="622" spans="2:22" ht="15.75" customHeight="1" x14ac:dyDescent="0.25"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</row>
    <row r="623" spans="2:22" ht="15.75" customHeight="1" x14ac:dyDescent="0.25"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</row>
    <row r="624" spans="2:22" ht="15.75" customHeight="1" x14ac:dyDescent="0.25"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</row>
    <row r="625" spans="2:22" ht="15.75" customHeight="1" x14ac:dyDescent="0.25"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</row>
    <row r="626" spans="2:22" ht="15.75" customHeight="1" x14ac:dyDescent="0.25"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</row>
    <row r="627" spans="2:22" ht="15.75" customHeight="1" x14ac:dyDescent="0.25"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</row>
    <row r="628" spans="2:22" ht="15.75" customHeight="1" x14ac:dyDescent="0.25"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</row>
    <row r="629" spans="2:22" ht="15.75" customHeight="1" x14ac:dyDescent="0.25"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</row>
    <row r="630" spans="2:22" ht="15.75" customHeight="1" x14ac:dyDescent="0.25"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</row>
    <row r="631" spans="2:22" ht="15.75" customHeight="1" x14ac:dyDescent="0.25"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</row>
    <row r="632" spans="2:22" ht="15.75" customHeight="1" x14ac:dyDescent="0.25"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</row>
    <row r="633" spans="2:22" ht="15.75" customHeight="1" x14ac:dyDescent="0.25"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</row>
    <row r="634" spans="2:22" ht="15.75" customHeight="1" x14ac:dyDescent="0.25"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</row>
    <row r="635" spans="2:22" ht="15.75" customHeight="1" x14ac:dyDescent="0.25"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</row>
    <row r="636" spans="2:22" ht="15.75" customHeight="1" x14ac:dyDescent="0.25"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</row>
    <row r="637" spans="2:22" ht="15.75" customHeight="1" x14ac:dyDescent="0.25"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</row>
    <row r="638" spans="2:22" ht="15.75" customHeight="1" x14ac:dyDescent="0.25"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</row>
    <row r="639" spans="2:22" ht="15.75" customHeight="1" x14ac:dyDescent="0.25"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</row>
    <row r="640" spans="2:22" ht="15.75" customHeight="1" x14ac:dyDescent="0.25"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</row>
    <row r="641" spans="2:22" ht="15.75" customHeight="1" x14ac:dyDescent="0.25"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</row>
    <row r="642" spans="2:22" ht="15.75" customHeight="1" x14ac:dyDescent="0.25"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</row>
    <row r="643" spans="2:22" ht="15.75" customHeight="1" x14ac:dyDescent="0.25"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</row>
    <row r="644" spans="2:22" ht="15.75" customHeight="1" x14ac:dyDescent="0.25"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</row>
    <row r="645" spans="2:22" ht="15.75" customHeight="1" x14ac:dyDescent="0.25"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</row>
    <row r="646" spans="2:22" ht="15.75" customHeight="1" x14ac:dyDescent="0.25"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</row>
    <row r="647" spans="2:22" ht="15.75" customHeight="1" x14ac:dyDescent="0.25"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</row>
    <row r="648" spans="2:22" ht="15.75" customHeight="1" x14ac:dyDescent="0.25"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</row>
    <row r="649" spans="2:22" ht="15.75" customHeight="1" x14ac:dyDescent="0.25"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</row>
    <row r="650" spans="2:22" ht="15.75" customHeight="1" x14ac:dyDescent="0.25"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</row>
    <row r="651" spans="2:22" ht="15.75" customHeight="1" x14ac:dyDescent="0.25"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</row>
    <row r="652" spans="2:22" ht="15.75" customHeight="1" x14ac:dyDescent="0.25"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</row>
    <row r="653" spans="2:22" ht="15.75" customHeight="1" x14ac:dyDescent="0.25"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</row>
    <row r="654" spans="2:22" ht="15.75" customHeight="1" x14ac:dyDescent="0.25"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</row>
    <row r="655" spans="2:22" ht="15.75" customHeight="1" x14ac:dyDescent="0.25"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</row>
    <row r="656" spans="2:22" ht="15.75" customHeight="1" x14ac:dyDescent="0.25"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</row>
    <row r="657" spans="2:22" ht="15.75" customHeight="1" x14ac:dyDescent="0.25"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</row>
    <row r="658" spans="2:22" ht="15.75" customHeight="1" x14ac:dyDescent="0.25"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</row>
    <row r="659" spans="2:22" ht="15.75" customHeight="1" x14ac:dyDescent="0.25"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</row>
    <row r="660" spans="2:22" ht="15.75" customHeight="1" x14ac:dyDescent="0.25"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</row>
    <row r="661" spans="2:22" ht="15.75" customHeight="1" x14ac:dyDescent="0.25"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</row>
    <row r="662" spans="2:22" ht="15.75" customHeight="1" x14ac:dyDescent="0.25"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</row>
    <row r="663" spans="2:22" ht="15.75" customHeight="1" x14ac:dyDescent="0.25"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</row>
    <row r="664" spans="2:22" ht="15.75" customHeight="1" x14ac:dyDescent="0.25"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</row>
    <row r="665" spans="2:22" ht="15.75" customHeight="1" x14ac:dyDescent="0.25"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</row>
    <row r="666" spans="2:22" ht="15.75" customHeight="1" x14ac:dyDescent="0.25"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</row>
    <row r="667" spans="2:22" ht="15.75" customHeight="1" x14ac:dyDescent="0.25"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</row>
    <row r="668" spans="2:22" ht="15.75" customHeight="1" x14ac:dyDescent="0.25"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</row>
    <row r="669" spans="2:22" ht="15.75" customHeight="1" x14ac:dyDescent="0.25"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</row>
    <row r="670" spans="2:22" ht="15.75" customHeight="1" x14ac:dyDescent="0.25"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</row>
    <row r="671" spans="2:22" ht="15.75" customHeight="1" x14ac:dyDescent="0.25"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</row>
    <row r="672" spans="2:22" ht="15.75" customHeight="1" x14ac:dyDescent="0.25"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</row>
    <row r="673" spans="2:22" ht="15.75" customHeight="1" x14ac:dyDescent="0.25"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</row>
    <row r="674" spans="2:22" ht="15.75" customHeight="1" x14ac:dyDescent="0.25"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</row>
    <row r="675" spans="2:22" ht="15.75" customHeight="1" x14ac:dyDescent="0.25"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</row>
    <row r="676" spans="2:22" ht="15.75" customHeight="1" x14ac:dyDescent="0.25"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</row>
    <row r="677" spans="2:22" ht="15.75" customHeight="1" x14ac:dyDescent="0.25"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</row>
    <row r="678" spans="2:22" ht="15.75" customHeight="1" x14ac:dyDescent="0.25"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</row>
    <row r="679" spans="2:22" ht="15.75" customHeight="1" x14ac:dyDescent="0.25"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</row>
    <row r="680" spans="2:22" ht="15.75" customHeight="1" x14ac:dyDescent="0.25"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</row>
    <row r="681" spans="2:22" ht="15.75" customHeight="1" x14ac:dyDescent="0.25"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</row>
    <row r="682" spans="2:22" ht="15.75" customHeight="1" x14ac:dyDescent="0.25"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</row>
    <row r="683" spans="2:22" ht="15.75" customHeight="1" x14ac:dyDescent="0.25"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</row>
    <row r="684" spans="2:22" ht="15.75" customHeight="1" x14ac:dyDescent="0.25"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</row>
    <row r="685" spans="2:22" ht="15.75" customHeight="1" x14ac:dyDescent="0.25"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</row>
    <row r="686" spans="2:22" ht="15.75" customHeight="1" x14ac:dyDescent="0.25"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</row>
    <row r="687" spans="2:22" ht="15.75" customHeight="1" x14ac:dyDescent="0.25"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</row>
    <row r="688" spans="2:22" ht="15.75" customHeight="1" x14ac:dyDescent="0.25"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</row>
    <row r="689" spans="2:22" ht="15.75" customHeight="1" x14ac:dyDescent="0.25"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</row>
    <row r="690" spans="2:22" ht="15.75" customHeight="1" x14ac:dyDescent="0.25"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</row>
    <row r="691" spans="2:22" ht="15.75" customHeight="1" x14ac:dyDescent="0.25"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</row>
    <row r="692" spans="2:22" ht="15.75" customHeight="1" x14ac:dyDescent="0.25"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</row>
    <row r="693" spans="2:22" ht="15.75" customHeight="1" x14ac:dyDescent="0.25"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</row>
    <row r="694" spans="2:22" ht="15.75" customHeight="1" x14ac:dyDescent="0.25"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</row>
    <row r="695" spans="2:22" ht="15.75" customHeight="1" x14ac:dyDescent="0.25"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</row>
    <row r="696" spans="2:22" ht="15.75" customHeight="1" x14ac:dyDescent="0.25"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</row>
    <row r="697" spans="2:22" ht="15.75" customHeight="1" x14ac:dyDescent="0.25"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</row>
    <row r="698" spans="2:22" ht="15.75" customHeight="1" x14ac:dyDescent="0.25"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</row>
    <row r="699" spans="2:22" ht="15.75" customHeight="1" x14ac:dyDescent="0.25"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</row>
    <row r="700" spans="2:22" ht="15.75" customHeight="1" x14ac:dyDescent="0.25"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</row>
    <row r="701" spans="2:22" ht="15.75" customHeight="1" x14ac:dyDescent="0.25"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</row>
    <row r="702" spans="2:22" ht="15.75" customHeight="1" x14ac:dyDescent="0.25"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</row>
    <row r="703" spans="2:22" ht="15.75" customHeight="1" x14ac:dyDescent="0.25"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</row>
    <row r="704" spans="2:22" ht="15.75" customHeight="1" x14ac:dyDescent="0.25"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</row>
    <row r="705" spans="2:22" ht="15.75" customHeight="1" x14ac:dyDescent="0.25"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</row>
    <row r="706" spans="2:22" ht="15.75" customHeight="1" x14ac:dyDescent="0.25"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</row>
    <row r="707" spans="2:22" ht="15.75" customHeight="1" x14ac:dyDescent="0.25"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</row>
    <row r="708" spans="2:22" ht="15.75" customHeight="1" x14ac:dyDescent="0.25"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</row>
    <row r="709" spans="2:22" ht="15.75" customHeight="1" x14ac:dyDescent="0.25"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</row>
    <row r="710" spans="2:22" ht="15.75" customHeight="1" x14ac:dyDescent="0.25"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</row>
    <row r="711" spans="2:22" ht="15.75" customHeight="1" x14ac:dyDescent="0.25"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</row>
    <row r="712" spans="2:22" ht="15.75" customHeight="1" x14ac:dyDescent="0.25"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</row>
    <row r="713" spans="2:22" ht="15.75" customHeight="1" x14ac:dyDescent="0.25"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</row>
    <row r="714" spans="2:22" ht="15.75" customHeight="1" x14ac:dyDescent="0.25"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</row>
    <row r="715" spans="2:22" ht="15.75" customHeight="1" x14ac:dyDescent="0.25"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</row>
    <row r="716" spans="2:22" ht="15.75" customHeight="1" x14ac:dyDescent="0.25"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</row>
    <row r="717" spans="2:22" ht="15.75" customHeight="1" x14ac:dyDescent="0.25"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</row>
    <row r="718" spans="2:22" ht="15.75" customHeight="1" x14ac:dyDescent="0.25"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</row>
    <row r="719" spans="2:22" ht="15.75" customHeight="1" x14ac:dyDescent="0.25"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</row>
    <row r="720" spans="2:22" ht="15.75" customHeight="1" x14ac:dyDescent="0.25"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</row>
    <row r="721" spans="2:22" ht="15.75" customHeight="1" x14ac:dyDescent="0.25"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</row>
    <row r="722" spans="2:22" ht="15.75" customHeight="1" x14ac:dyDescent="0.25"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</row>
    <row r="723" spans="2:22" ht="15.75" customHeight="1" x14ac:dyDescent="0.25"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</row>
    <row r="724" spans="2:22" ht="15.75" customHeight="1" x14ac:dyDescent="0.25"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</row>
    <row r="725" spans="2:22" ht="15.75" customHeight="1" x14ac:dyDescent="0.25"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</row>
    <row r="726" spans="2:22" ht="15.75" customHeight="1" x14ac:dyDescent="0.25"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</row>
    <row r="727" spans="2:22" ht="15.75" customHeight="1" x14ac:dyDescent="0.25"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</row>
    <row r="728" spans="2:22" ht="15.75" customHeight="1" x14ac:dyDescent="0.25"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</row>
    <row r="729" spans="2:22" ht="15.75" customHeight="1" x14ac:dyDescent="0.25"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</row>
    <row r="730" spans="2:22" ht="15.75" customHeight="1" x14ac:dyDescent="0.25"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</row>
    <row r="731" spans="2:22" ht="15.75" customHeight="1" x14ac:dyDescent="0.25"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</row>
    <row r="732" spans="2:22" ht="15.75" customHeight="1" x14ac:dyDescent="0.25"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</row>
    <row r="733" spans="2:22" ht="15.75" customHeight="1" x14ac:dyDescent="0.25"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</row>
    <row r="734" spans="2:22" ht="15.75" customHeight="1" x14ac:dyDescent="0.25"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</row>
    <row r="735" spans="2:22" ht="15.75" customHeight="1" x14ac:dyDescent="0.25"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</row>
    <row r="736" spans="2:22" ht="15.75" customHeight="1" x14ac:dyDescent="0.25"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</row>
    <row r="737" spans="2:22" ht="15.75" customHeight="1" x14ac:dyDescent="0.25"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</row>
    <row r="738" spans="2:22" ht="15.75" customHeight="1" x14ac:dyDescent="0.25"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</row>
    <row r="739" spans="2:22" ht="15.75" customHeight="1" x14ac:dyDescent="0.25"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</row>
    <row r="740" spans="2:22" ht="15.75" customHeight="1" x14ac:dyDescent="0.25"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</row>
    <row r="741" spans="2:22" ht="15.75" customHeight="1" x14ac:dyDescent="0.25"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</row>
    <row r="742" spans="2:22" ht="15.75" customHeight="1" x14ac:dyDescent="0.25"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</row>
    <row r="743" spans="2:22" ht="15.75" customHeight="1" x14ac:dyDescent="0.25"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</row>
    <row r="744" spans="2:22" ht="15.75" customHeight="1" x14ac:dyDescent="0.25"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</row>
    <row r="745" spans="2:22" ht="15.75" customHeight="1" x14ac:dyDescent="0.25"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</row>
    <row r="746" spans="2:22" ht="15.75" customHeight="1" x14ac:dyDescent="0.25"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</row>
    <row r="747" spans="2:22" ht="15.75" customHeight="1" x14ac:dyDescent="0.25"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</row>
    <row r="748" spans="2:22" ht="15.75" customHeight="1" x14ac:dyDescent="0.25"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</row>
    <row r="749" spans="2:22" ht="15.75" customHeight="1" x14ac:dyDescent="0.25"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</row>
    <row r="750" spans="2:22" ht="15.75" customHeight="1" x14ac:dyDescent="0.25"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</row>
    <row r="751" spans="2:22" ht="15.75" customHeight="1" x14ac:dyDescent="0.25"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</row>
    <row r="752" spans="2:22" ht="15.75" customHeight="1" x14ac:dyDescent="0.25"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</row>
    <row r="753" spans="2:22" ht="15.75" customHeight="1" x14ac:dyDescent="0.25"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</row>
    <row r="754" spans="2:22" ht="15.75" customHeight="1" x14ac:dyDescent="0.25"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</row>
    <row r="755" spans="2:22" ht="15.75" customHeight="1" x14ac:dyDescent="0.25"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</row>
    <row r="756" spans="2:22" ht="15.75" customHeight="1" x14ac:dyDescent="0.25"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</row>
    <row r="757" spans="2:22" ht="15.75" customHeight="1" x14ac:dyDescent="0.25"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</row>
    <row r="758" spans="2:22" ht="15.75" customHeight="1" x14ac:dyDescent="0.25"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</row>
    <row r="759" spans="2:22" ht="15.75" customHeight="1" x14ac:dyDescent="0.25"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</row>
    <row r="760" spans="2:22" ht="15.75" customHeight="1" x14ac:dyDescent="0.25"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</row>
    <row r="761" spans="2:22" ht="15.75" customHeight="1" x14ac:dyDescent="0.25"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</row>
    <row r="762" spans="2:22" ht="15.75" customHeight="1" x14ac:dyDescent="0.25"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</row>
    <row r="763" spans="2:22" ht="15.75" customHeight="1" x14ac:dyDescent="0.25"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</row>
    <row r="764" spans="2:22" ht="15.75" customHeight="1" x14ac:dyDescent="0.25"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</row>
    <row r="765" spans="2:22" ht="15.75" customHeight="1" x14ac:dyDescent="0.25"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</row>
    <row r="766" spans="2:22" ht="15.75" customHeight="1" x14ac:dyDescent="0.25"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</row>
    <row r="767" spans="2:22" ht="15.75" customHeight="1" x14ac:dyDescent="0.25"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</row>
    <row r="768" spans="2:22" ht="15.75" customHeight="1" x14ac:dyDescent="0.25"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</row>
    <row r="769" spans="2:22" ht="15.75" customHeight="1" x14ac:dyDescent="0.25"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</row>
    <row r="770" spans="2:22" ht="15.75" customHeight="1" x14ac:dyDescent="0.25"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</row>
    <row r="771" spans="2:22" ht="15.75" customHeight="1" x14ac:dyDescent="0.25"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</row>
    <row r="772" spans="2:22" ht="15.75" customHeight="1" x14ac:dyDescent="0.25"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</row>
    <row r="773" spans="2:22" ht="15.75" customHeight="1" x14ac:dyDescent="0.25"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</row>
    <row r="774" spans="2:22" ht="15.75" customHeight="1" x14ac:dyDescent="0.25"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</row>
    <row r="775" spans="2:22" ht="15.75" customHeight="1" x14ac:dyDescent="0.25"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</row>
    <row r="776" spans="2:22" ht="15.75" customHeight="1" x14ac:dyDescent="0.25"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</row>
    <row r="777" spans="2:22" ht="15.75" customHeight="1" x14ac:dyDescent="0.25"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</row>
    <row r="778" spans="2:22" ht="15.75" customHeight="1" x14ac:dyDescent="0.25"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</row>
    <row r="779" spans="2:22" ht="15.75" customHeight="1" x14ac:dyDescent="0.25"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</row>
    <row r="780" spans="2:22" ht="15.75" customHeight="1" x14ac:dyDescent="0.25"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</row>
    <row r="781" spans="2:22" ht="15.75" customHeight="1" x14ac:dyDescent="0.25"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</row>
    <row r="782" spans="2:22" ht="15.75" customHeight="1" x14ac:dyDescent="0.25"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</row>
    <row r="783" spans="2:22" ht="15.75" customHeight="1" x14ac:dyDescent="0.25"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</row>
    <row r="784" spans="2:22" ht="15.75" customHeight="1" x14ac:dyDescent="0.25"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</row>
    <row r="785" spans="2:22" ht="15.75" customHeight="1" x14ac:dyDescent="0.25"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</row>
    <row r="786" spans="2:22" ht="15.75" customHeight="1" x14ac:dyDescent="0.25"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</row>
    <row r="787" spans="2:22" ht="15.75" customHeight="1" x14ac:dyDescent="0.25"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</row>
    <row r="788" spans="2:22" ht="15.75" customHeight="1" x14ac:dyDescent="0.25"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</row>
    <row r="789" spans="2:22" ht="15.75" customHeight="1" x14ac:dyDescent="0.25"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</row>
    <row r="790" spans="2:22" ht="15.75" customHeight="1" x14ac:dyDescent="0.25"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</row>
    <row r="791" spans="2:22" ht="15.75" customHeight="1" x14ac:dyDescent="0.25"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</row>
    <row r="792" spans="2:22" ht="15.75" customHeight="1" x14ac:dyDescent="0.25"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</row>
    <row r="793" spans="2:22" ht="15.75" customHeight="1" x14ac:dyDescent="0.25"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</row>
    <row r="794" spans="2:22" ht="15.75" customHeight="1" x14ac:dyDescent="0.25"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</row>
    <row r="795" spans="2:22" ht="15.75" customHeight="1" x14ac:dyDescent="0.25"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</row>
    <row r="796" spans="2:22" ht="15.75" customHeight="1" x14ac:dyDescent="0.25"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</row>
    <row r="797" spans="2:22" ht="15.75" customHeight="1" x14ac:dyDescent="0.25"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</row>
    <row r="798" spans="2:22" ht="15.75" customHeight="1" x14ac:dyDescent="0.25"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</row>
    <row r="799" spans="2:22" ht="15.75" customHeight="1" x14ac:dyDescent="0.25"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</row>
    <row r="800" spans="2:22" ht="15.75" customHeight="1" x14ac:dyDescent="0.25"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</row>
    <row r="801" spans="2:22" ht="15.75" customHeight="1" x14ac:dyDescent="0.25"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</row>
    <row r="802" spans="2:22" ht="15.75" customHeight="1" x14ac:dyDescent="0.25"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</row>
    <row r="803" spans="2:22" ht="15.75" customHeight="1" x14ac:dyDescent="0.25"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</row>
    <row r="804" spans="2:22" ht="15.75" customHeight="1" x14ac:dyDescent="0.25"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</row>
    <row r="805" spans="2:22" ht="15.75" customHeight="1" x14ac:dyDescent="0.25"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</row>
    <row r="806" spans="2:22" ht="15.75" customHeight="1" x14ac:dyDescent="0.25"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</row>
    <row r="807" spans="2:22" ht="15.75" customHeight="1" x14ac:dyDescent="0.25"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</row>
    <row r="808" spans="2:22" ht="15.75" customHeight="1" x14ac:dyDescent="0.25"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</row>
    <row r="809" spans="2:22" ht="15.75" customHeight="1" x14ac:dyDescent="0.25"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</row>
    <row r="810" spans="2:22" ht="15.75" customHeight="1" x14ac:dyDescent="0.25"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</row>
    <row r="811" spans="2:22" ht="15.75" customHeight="1" x14ac:dyDescent="0.25"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</row>
    <row r="812" spans="2:22" ht="15.75" customHeight="1" x14ac:dyDescent="0.25"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</row>
    <row r="813" spans="2:22" ht="15.75" customHeight="1" x14ac:dyDescent="0.25"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</row>
    <row r="814" spans="2:22" ht="15.75" customHeight="1" x14ac:dyDescent="0.25"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</row>
    <row r="815" spans="2:22" ht="15.75" customHeight="1" x14ac:dyDescent="0.25"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</row>
    <row r="816" spans="2:22" ht="15.75" customHeight="1" x14ac:dyDescent="0.25"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</row>
    <row r="817" spans="2:22" ht="15.75" customHeight="1" x14ac:dyDescent="0.25"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</row>
    <row r="818" spans="2:22" ht="15.75" customHeight="1" x14ac:dyDescent="0.25"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</row>
    <row r="819" spans="2:22" ht="15.75" customHeight="1" x14ac:dyDescent="0.25"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</row>
    <row r="820" spans="2:22" ht="15.75" customHeight="1" x14ac:dyDescent="0.25"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</row>
    <row r="821" spans="2:22" ht="15.75" customHeight="1" x14ac:dyDescent="0.25"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</row>
    <row r="822" spans="2:22" ht="15.75" customHeight="1" x14ac:dyDescent="0.25"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</row>
    <row r="823" spans="2:22" ht="15.75" customHeight="1" x14ac:dyDescent="0.25"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</row>
    <row r="824" spans="2:22" ht="15.75" customHeight="1" x14ac:dyDescent="0.25"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</row>
    <row r="825" spans="2:22" ht="15.75" customHeight="1" x14ac:dyDescent="0.25"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</row>
    <row r="826" spans="2:22" ht="15.75" customHeight="1" x14ac:dyDescent="0.25"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</row>
    <row r="827" spans="2:22" ht="15.75" customHeight="1" x14ac:dyDescent="0.25"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</row>
    <row r="828" spans="2:22" ht="15.75" customHeight="1" x14ac:dyDescent="0.25"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</row>
    <row r="829" spans="2:22" ht="15.75" customHeight="1" x14ac:dyDescent="0.25"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</row>
    <row r="830" spans="2:22" ht="15.75" customHeight="1" x14ac:dyDescent="0.25"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</row>
    <row r="831" spans="2:22" ht="15.75" customHeight="1" x14ac:dyDescent="0.25"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</row>
    <row r="832" spans="2:22" ht="15.75" customHeight="1" x14ac:dyDescent="0.25"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</row>
    <row r="833" spans="2:22" ht="15.75" customHeight="1" x14ac:dyDescent="0.25"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</row>
    <row r="834" spans="2:22" ht="15.75" customHeight="1" x14ac:dyDescent="0.25"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</row>
    <row r="835" spans="2:22" ht="15.75" customHeight="1" x14ac:dyDescent="0.25"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</row>
    <row r="836" spans="2:22" ht="15.75" customHeight="1" x14ac:dyDescent="0.25"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</row>
    <row r="837" spans="2:22" ht="15.75" customHeight="1" x14ac:dyDescent="0.25"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</row>
    <row r="838" spans="2:22" ht="15.75" customHeight="1" x14ac:dyDescent="0.25"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</row>
    <row r="839" spans="2:22" ht="15.75" customHeight="1" x14ac:dyDescent="0.25"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</row>
    <row r="840" spans="2:22" ht="15.75" customHeight="1" x14ac:dyDescent="0.25"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</row>
    <row r="841" spans="2:22" ht="15.75" customHeight="1" x14ac:dyDescent="0.25"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</row>
    <row r="842" spans="2:22" ht="15.75" customHeight="1" x14ac:dyDescent="0.25"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</row>
    <row r="843" spans="2:22" ht="15.75" customHeight="1" x14ac:dyDescent="0.25"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</row>
    <row r="844" spans="2:22" ht="15.75" customHeight="1" x14ac:dyDescent="0.25"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</row>
    <row r="845" spans="2:22" ht="15.75" customHeight="1" x14ac:dyDescent="0.25"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</row>
    <row r="846" spans="2:22" ht="15.75" customHeight="1" x14ac:dyDescent="0.25"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</row>
    <row r="847" spans="2:22" ht="15.75" customHeight="1" x14ac:dyDescent="0.25"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</row>
    <row r="848" spans="2:22" ht="15.75" customHeight="1" x14ac:dyDescent="0.25"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</row>
    <row r="849" spans="2:22" ht="15.75" customHeight="1" x14ac:dyDescent="0.25"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</row>
    <row r="850" spans="2:22" ht="15.75" customHeight="1" x14ac:dyDescent="0.25"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</row>
    <row r="851" spans="2:22" ht="15.75" customHeight="1" x14ac:dyDescent="0.25"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</row>
    <row r="852" spans="2:22" ht="15.75" customHeight="1" x14ac:dyDescent="0.25"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</row>
    <row r="853" spans="2:22" ht="15.75" customHeight="1" x14ac:dyDescent="0.25"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</row>
    <row r="854" spans="2:22" ht="15.75" customHeight="1" x14ac:dyDescent="0.25"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</row>
    <row r="855" spans="2:22" ht="15.75" customHeight="1" x14ac:dyDescent="0.25"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</row>
    <row r="856" spans="2:22" ht="15.75" customHeight="1" x14ac:dyDescent="0.25"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</row>
    <row r="857" spans="2:22" ht="15.75" customHeight="1" x14ac:dyDescent="0.25"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</row>
    <row r="858" spans="2:22" ht="15.75" customHeight="1" x14ac:dyDescent="0.25"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</row>
    <row r="859" spans="2:22" ht="15.75" customHeight="1" x14ac:dyDescent="0.25"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</row>
    <row r="860" spans="2:22" ht="15.75" customHeight="1" x14ac:dyDescent="0.25"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</row>
    <row r="861" spans="2:22" ht="15.75" customHeight="1" x14ac:dyDescent="0.25"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</row>
    <row r="862" spans="2:22" ht="15.75" customHeight="1" x14ac:dyDescent="0.25"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</row>
    <row r="863" spans="2:22" ht="15.75" customHeight="1" x14ac:dyDescent="0.25"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</row>
    <row r="864" spans="2:22" ht="15.75" customHeight="1" x14ac:dyDescent="0.25"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</row>
    <row r="865" spans="2:22" ht="15.75" customHeight="1" x14ac:dyDescent="0.25"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</row>
    <row r="866" spans="2:22" ht="15.75" customHeight="1" x14ac:dyDescent="0.25"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</row>
    <row r="867" spans="2:22" ht="15.75" customHeight="1" x14ac:dyDescent="0.25"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</row>
    <row r="868" spans="2:22" ht="15.75" customHeight="1" x14ac:dyDescent="0.25"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</row>
    <row r="869" spans="2:22" ht="15.75" customHeight="1" x14ac:dyDescent="0.25"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</row>
    <row r="870" spans="2:22" ht="15.75" customHeight="1" x14ac:dyDescent="0.25"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</row>
    <row r="871" spans="2:22" ht="15.75" customHeight="1" x14ac:dyDescent="0.25"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</row>
    <row r="872" spans="2:22" ht="15.75" customHeight="1" x14ac:dyDescent="0.25"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</row>
    <row r="873" spans="2:22" ht="15.75" customHeight="1" x14ac:dyDescent="0.25"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</row>
    <row r="874" spans="2:22" ht="15.75" customHeight="1" x14ac:dyDescent="0.25"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</row>
    <row r="875" spans="2:22" ht="15.75" customHeight="1" x14ac:dyDescent="0.25"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</row>
    <row r="876" spans="2:22" ht="15.75" customHeight="1" x14ac:dyDescent="0.25"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</row>
    <row r="877" spans="2:22" ht="15.75" customHeight="1" x14ac:dyDescent="0.25"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</row>
    <row r="878" spans="2:22" ht="15.75" customHeight="1" x14ac:dyDescent="0.25"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</row>
    <row r="879" spans="2:22" ht="15.75" customHeight="1" x14ac:dyDescent="0.25"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</row>
    <row r="880" spans="2:22" ht="15.75" customHeight="1" x14ac:dyDescent="0.25"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</row>
    <row r="881" spans="2:22" ht="15.75" customHeight="1" x14ac:dyDescent="0.25"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</row>
    <row r="882" spans="2:22" ht="15.75" customHeight="1" x14ac:dyDescent="0.25"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</row>
    <row r="883" spans="2:22" ht="15.75" customHeight="1" x14ac:dyDescent="0.25"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</row>
    <row r="884" spans="2:22" ht="15.75" customHeight="1" x14ac:dyDescent="0.25"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</row>
    <row r="885" spans="2:22" ht="15.75" customHeight="1" x14ac:dyDescent="0.25"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</row>
    <row r="886" spans="2:22" ht="15.75" customHeight="1" x14ac:dyDescent="0.25"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</row>
    <row r="887" spans="2:22" ht="15.75" customHeight="1" x14ac:dyDescent="0.25"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</row>
    <row r="888" spans="2:22" ht="15.75" customHeight="1" x14ac:dyDescent="0.25"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</row>
    <row r="889" spans="2:22" ht="15.75" customHeight="1" x14ac:dyDescent="0.25"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</row>
    <row r="890" spans="2:22" ht="15.75" customHeight="1" x14ac:dyDescent="0.25"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</row>
    <row r="891" spans="2:22" ht="15.75" customHeight="1" x14ac:dyDescent="0.25"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</row>
    <row r="892" spans="2:22" ht="15.75" customHeight="1" x14ac:dyDescent="0.25"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</row>
    <row r="893" spans="2:22" ht="15.75" customHeight="1" x14ac:dyDescent="0.25"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</row>
    <row r="894" spans="2:22" ht="15.75" customHeight="1" x14ac:dyDescent="0.25"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</row>
    <row r="895" spans="2:22" ht="15.75" customHeight="1" x14ac:dyDescent="0.25"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</row>
    <row r="896" spans="2:22" ht="15.75" customHeight="1" x14ac:dyDescent="0.25"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</row>
    <row r="897" spans="2:22" ht="15.75" customHeight="1" x14ac:dyDescent="0.25"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</row>
    <row r="898" spans="2:22" ht="15.75" customHeight="1" x14ac:dyDescent="0.25"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</row>
    <row r="899" spans="2:22" ht="15.75" customHeight="1" x14ac:dyDescent="0.25"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</row>
    <row r="900" spans="2:22" ht="15.75" customHeight="1" x14ac:dyDescent="0.25"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</row>
    <row r="901" spans="2:22" ht="15.75" customHeight="1" x14ac:dyDescent="0.25"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</row>
    <row r="902" spans="2:22" ht="15.75" customHeight="1" x14ac:dyDescent="0.25"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</row>
    <row r="903" spans="2:22" ht="15.75" customHeight="1" x14ac:dyDescent="0.25"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</row>
    <row r="904" spans="2:22" ht="15.75" customHeight="1" x14ac:dyDescent="0.25"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</row>
    <row r="905" spans="2:22" ht="15.75" customHeight="1" x14ac:dyDescent="0.25"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</row>
    <row r="906" spans="2:22" ht="15.75" customHeight="1" x14ac:dyDescent="0.25"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</row>
    <row r="907" spans="2:22" ht="15.75" customHeight="1" x14ac:dyDescent="0.25"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</row>
    <row r="908" spans="2:22" ht="15.75" customHeight="1" x14ac:dyDescent="0.25"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</row>
    <row r="909" spans="2:22" ht="15.75" customHeight="1" x14ac:dyDescent="0.25"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</row>
    <row r="910" spans="2:22" ht="15.75" customHeight="1" x14ac:dyDescent="0.25"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</row>
    <row r="911" spans="2:22" ht="15.75" customHeight="1" x14ac:dyDescent="0.25"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</row>
    <row r="912" spans="2:22" ht="15.75" customHeight="1" x14ac:dyDescent="0.25"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</row>
    <row r="913" spans="2:22" ht="15.75" customHeight="1" x14ac:dyDescent="0.25"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</row>
    <row r="914" spans="2:22" ht="15.75" customHeight="1" x14ac:dyDescent="0.25"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</row>
    <row r="915" spans="2:22" ht="15.75" customHeight="1" x14ac:dyDescent="0.25"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</row>
    <row r="916" spans="2:22" ht="15.75" customHeight="1" x14ac:dyDescent="0.25"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</row>
    <row r="917" spans="2:22" ht="15.75" customHeight="1" x14ac:dyDescent="0.25"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</row>
    <row r="918" spans="2:22" ht="15.75" customHeight="1" x14ac:dyDescent="0.25"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</row>
    <row r="919" spans="2:22" ht="15.75" customHeight="1" x14ac:dyDescent="0.25"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</row>
    <row r="920" spans="2:22" ht="15.75" customHeight="1" x14ac:dyDescent="0.25"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</row>
    <row r="921" spans="2:22" ht="15.75" customHeight="1" x14ac:dyDescent="0.25"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</row>
    <row r="922" spans="2:22" ht="15.75" customHeight="1" x14ac:dyDescent="0.25"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</row>
    <row r="923" spans="2:22" ht="15.75" customHeight="1" x14ac:dyDescent="0.25"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</row>
    <row r="924" spans="2:22" ht="15.75" customHeight="1" x14ac:dyDescent="0.25"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</row>
    <row r="925" spans="2:22" ht="15.75" customHeight="1" x14ac:dyDescent="0.25"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</row>
    <row r="926" spans="2:22" ht="15.75" customHeight="1" x14ac:dyDescent="0.25"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</row>
    <row r="927" spans="2:22" ht="15.75" customHeight="1" x14ac:dyDescent="0.25"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</row>
    <row r="928" spans="2:22" ht="15.75" customHeight="1" x14ac:dyDescent="0.25"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</row>
    <row r="929" spans="2:22" ht="15.75" customHeight="1" x14ac:dyDescent="0.25"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</row>
    <row r="930" spans="2:22" ht="15.75" customHeight="1" x14ac:dyDescent="0.25"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</row>
    <row r="931" spans="2:22" ht="15.75" customHeight="1" x14ac:dyDescent="0.25"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</row>
    <row r="932" spans="2:22" ht="15.75" customHeight="1" x14ac:dyDescent="0.25"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</row>
    <row r="933" spans="2:22" ht="15.75" customHeight="1" x14ac:dyDescent="0.25"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</row>
    <row r="934" spans="2:22" ht="15.75" customHeight="1" x14ac:dyDescent="0.25"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</row>
    <row r="935" spans="2:22" ht="15.75" customHeight="1" x14ac:dyDescent="0.25"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</row>
    <row r="936" spans="2:22" ht="15.75" customHeight="1" x14ac:dyDescent="0.25"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</row>
    <row r="937" spans="2:22" ht="15.75" customHeight="1" x14ac:dyDescent="0.25"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</row>
    <row r="938" spans="2:22" ht="15.75" customHeight="1" x14ac:dyDescent="0.25"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</row>
    <row r="939" spans="2:22" ht="15.75" customHeight="1" x14ac:dyDescent="0.25"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</row>
    <row r="940" spans="2:22" ht="15.75" customHeight="1" x14ac:dyDescent="0.25"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</row>
    <row r="941" spans="2:22" ht="15.75" customHeight="1" x14ac:dyDescent="0.25"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</row>
    <row r="942" spans="2:22" ht="15.75" customHeight="1" x14ac:dyDescent="0.25"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</row>
    <row r="943" spans="2:22" ht="15.75" customHeight="1" x14ac:dyDescent="0.25"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</row>
    <row r="944" spans="2:22" ht="15.75" customHeight="1" x14ac:dyDescent="0.25"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</row>
    <row r="945" spans="2:22" ht="15.75" customHeight="1" x14ac:dyDescent="0.25"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</row>
    <row r="946" spans="2:22" ht="15.75" customHeight="1" x14ac:dyDescent="0.25"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</row>
    <row r="947" spans="2:22" ht="15.75" customHeight="1" x14ac:dyDescent="0.25"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</row>
    <row r="948" spans="2:22" ht="15.75" customHeight="1" x14ac:dyDescent="0.25"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</row>
    <row r="949" spans="2:22" ht="15.75" customHeight="1" x14ac:dyDescent="0.25"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</row>
    <row r="950" spans="2:22" ht="15.75" customHeight="1" x14ac:dyDescent="0.25"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</row>
    <row r="951" spans="2:22" ht="15.75" customHeight="1" x14ac:dyDescent="0.25"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</row>
    <row r="952" spans="2:22" ht="15.75" customHeight="1" x14ac:dyDescent="0.25"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</row>
    <row r="953" spans="2:22" ht="15.75" customHeight="1" x14ac:dyDescent="0.25"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</row>
    <row r="954" spans="2:22" ht="15.75" customHeight="1" x14ac:dyDescent="0.25"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</row>
    <row r="955" spans="2:22" ht="15.75" customHeight="1" x14ac:dyDescent="0.25"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</row>
    <row r="956" spans="2:22" ht="15.75" customHeight="1" x14ac:dyDescent="0.25"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</row>
    <row r="957" spans="2:22" ht="15.75" customHeight="1" x14ac:dyDescent="0.25"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</row>
    <row r="958" spans="2:22" ht="15.75" customHeight="1" x14ac:dyDescent="0.25"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</row>
    <row r="959" spans="2:22" ht="15.75" customHeight="1" x14ac:dyDescent="0.25"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</row>
    <row r="960" spans="2:22" ht="15.75" customHeight="1" x14ac:dyDescent="0.25"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</row>
    <row r="961" spans="2:22" ht="15.75" customHeight="1" x14ac:dyDescent="0.25"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</row>
    <row r="962" spans="2:22" ht="15.75" customHeight="1" x14ac:dyDescent="0.25"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</row>
    <row r="963" spans="2:22" ht="15.75" customHeight="1" x14ac:dyDescent="0.25"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</row>
    <row r="964" spans="2:22" ht="15.75" customHeight="1" x14ac:dyDescent="0.25"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</row>
    <row r="965" spans="2:22" ht="15.75" customHeight="1" x14ac:dyDescent="0.25"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</row>
    <row r="966" spans="2:22" ht="15.75" customHeight="1" x14ac:dyDescent="0.25"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</row>
    <row r="967" spans="2:22" ht="15.75" customHeight="1" x14ac:dyDescent="0.25"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</row>
    <row r="968" spans="2:22" ht="15.75" customHeight="1" x14ac:dyDescent="0.25"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</row>
    <row r="969" spans="2:22" ht="15.75" customHeight="1" x14ac:dyDescent="0.25"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</row>
    <row r="970" spans="2:22" ht="15.75" customHeight="1" x14ac:dyDescent="0.25"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</row>
    <row r="971" spans="2:22" ht="15.75" customHeight="1" x14ac:dyDescent="0.25"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</row>
    <row r="972" spans="2:22" ht="15.75" customHeight="1" x14ac:dyDescent="0.25"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</row>
    <row r="973" spans="2:22" ht="15.75" customHeight="1" x14ac:dyDescent="0.25"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</row>
    <row r="974" spans="2:22" ht="15.75" customHeight="1" x14ac:dyDescent="0.25"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</row>
    <row r="975" spans="2:22" ht="15.75" customHeight="1" x14ac:dyDescent="0.25"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</row>
    <row r="976" spans="2:22" ht="15.75" customHeight="1" x14ac:dyDescent="0.25"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</row>
    <row r="977" spans="2:22" ht="15.75" customHeight="1" x14ac:dyDescent="0.25"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</row>
    <row r="978" spans="2:22" ht="15.75" customHeight="1" x14ac:dyDescent="0.25"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</row>
    <row r="979" spans="2:22" ht="15.75" customHeight="1" x14ac:dyDescent="0.25"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</row>
    <row r="980" spans="2:22" ht="15.75" customHeight="1" x14ac:dyDescent="0.25"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</row>
    <row r="981" spans="2:22" ht="15.75" customHeight="1" x14ac:dyDescent="0.25"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</row>
    <row r="982" spans="2:22" ht="15.75" customHeight="1" x14ac:dyDescent="0.25"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</row>
    <row r="983" spans="2:22" ht="15.75" customHeight="1" x14ac:dyDescent="0.25"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</row>
    <row r="984" spans="2:22" ht="15.75" customHeight="1" x14ac:dyDescent="0.25"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</row>
    <row r="985" spans="2:22" ht="15.75" customHeight="1" x14ac:dyDescent="0.25"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</row>
    <row r="986" spans="2:22" ht="15.75" customHeight="1" x14ac:dyDescent="0.25"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</row>
    <row r="987" spans="2:22" ht="15.75" customHeight="1" x14ac:dyDescent="0.25"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</row>
    <row r="988" spans="2:22" ht="15.75" customHeight="1" x14ac:dyDescent="0.25"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</row>
    <row r="989" spans="2:22" ht="15.75" customHeight="1" x14ac:dyDescent="0.25"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</row>
    <row r="990" spans="2:22" ht="15.75" customHeight="1" x14ac:dyDescent="0.25"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</row>
    <row r="991" spans="2:22" ht="15.75" customHeight="1" x14ac:dyDescent="0.25"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</row>
  </sheetData>
  <mergeCells count="3">
    <mergeCell ref="B24:K24"/>
    <mergeCell ref="N22:AD22"/>
    <mergeCell ref="N52:AD52"/>
  </mergeCells>
  <conditionalFormatting sqref="B11">
    <cfRule type="expression" dxfId="19" priority="49">
      <formula>B$6=0</formula>
    </cfRule>
  </conditionalFormatting>
  <conditionalFormatting sqref="D22:J22">
    <cfRule type="expression" dxfId="18" priority="43">
      <formula>D$6=0</formula>
    </cfRule>
  </conditionalFormatting>
  <conditionalFormatting sqref="D6:AJ6 D7:J16 K10:AK10 K13:AK13 K16:AK16 D17:AK17 D18:J19 D20:AK20">
    <cfRule type="expression" dxfId="17" priority="7">
      <formula>D$6=0</formula>
    </cfRule>
  </conditionalFormatting>
  <conditionalFormatting sqref="K7:K9 K11:K12 K14:K15 K18:K19 K22">
    <cfRule type="expression" dxfId="16" priority="112">
      <formula>#REF!=0</formula>
    </cfRule>
  </conditionalFormatting>
  <conditionalFormatting sqref="L22:M22">
    <cfRule type="expression" dxfId="15" priority="47">
      <formula>L$6=0</formula>
    </cfRule>
  </conditionalFormatting>
  <conditionalFormatting sqref="L7:W9 M11:X11 L11:W12 L14:W15 L18:W19 L25:W25">
    <cfRule type="expression" dxfId="14" priority="160">
      <formula>D$6=0</formula>
    </cfRule>
  </conditionalFormatting>
  <conditionalFormatting sqref="N35 N66">
    <cfRule type="expression" dxfId="13" priority="141">
      <formula>B$6=0</formula>
    </cfRule>
  </conditionalFormatting>
  <conditionalFormatting sqref="P24:AA24 P49:AD49 P55:AA55 P80:AB80">
    <cfRule type="expression" dxfId="12" priority="151">
      <formula>D$6=0</formula>
    </cfRule>
  </conditionalFormatting>
  <conditionalFormatting sqref="X27:AI27">
    <cfRule type="expression" dxfId="11" priority="167">
      <formula>D$6=0</formula>
    </cfRule>
  </conditionalFormatting>
  <conditionalFormatting sqref="Y7:AJ9 Y11:AK11 Y12:AJ12 Y14:AJ15 Y18:AJ19">
    <cfRule type="expression" dxfId="10" priority="148">
      <formula>D$6=0</formula>
    </cfRule>
  </conditionalFormatting>
  <conditionalFormatting sqref="AB34">
    <cfRule type="expression" dxfId="9" priority="104">
      <formula>O$6=0</formula>
    </cfRule>
  </conditionalFormatting>
  <conditionalFormatting sqref="AB37">
    <cfRule type="expression" dxfId="8" priority="102">
      <formula>L$6=0</formula>
    </cfRule>
  </conditionalFormatting>
  <conditionalFormatting sqref="AB55">
    <cfRule type="expression" dxfId="7" priority="129">
      <formula>K$6=0</formula>
    </cfRule>
  </conditionalFormatting>
  <conditionalFormatting sqref="AB24:AD24 AD37 AD55 AD65 AB68 AD68 AD80">
    <cfRule type="expression" dxfId="6" priority="39">
      <formula>K$6=0</formula>
    </cfRule>
  </conditionalFormatting>
  <conditionalFormatting sqref="AD34 AB65">
    <cfRule type="expression" dxfId="5" priority="40">
      <formula>N$6=0</formula>
    </cfRule>
  </conditionalFormatting>
  <conditionalFormatting sqref="AD55">
    <cfRule type="expression" dxfId="4" priority="1">
      <formula>L$6=0</formula>
    </cfRule>
  </conditionalFormatting>
  <conditionalFormatting sqref="AD65">
    <cfRule type="expression" dxfId="3" priority="2">
      <formula>L$6=0</formula>
    </cfRule>
  </conditionalFormatting>
  <conditionalFormatting sqref="AD68">
    <cfRule type="expression" dxfId="2" priority="6">
      <formula>L$6=0</formula>
    </cfRule>
  </conditionalFormatting>
  <conditionalFormatting sqref="AD80">
    <cfRule type="expression" dxfId="1" priority="4">
      <formula>L$6=0</formula>
    </cfRule>
  </conditionalFormatting>
  <dataValidations count="1">
    <dataValidation type="list" allowBlank="1" showErrorMessage="1" sqref="D23 P53" xr:uid="{00000000-0002-0000-0200-000000000000}">
      <formula1>$E$23:$F$23</formula1>
    </dataValidation>
  </dataValidations>
  <pageMargins left="0.70866141732283472" right="0.70866141732283472" top="1.4173228346456694" bottom="0.74803149606299213" header="0" footer="0"/>
  <pageSetup paperSize="9" orientation="landscape"/>
  <headerFooter>
    <oddHeader>&amp;R&amp;A</oddHeader>
    <oddFooter>&amp;L&amp;F&amp;R&amp;D</oddFooter>
  </headerFooter>
  <ignoredErrors>
    <ignoredError sqref="K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S994"/>
  <sheetViews>
    <sheetView showGridLine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49" sqref="E49"/>
    </sheetView>
  </sheetViews>
  <sheetFormatPr defaultColWidth="12.59765625" defaultRowHeight="15" customHeight="1" outlineLevelCol="1" x14ac:dyDescent="0.25"/>
  <cols>
    <col min="1" max="1" width="4.8984375" customWidth="1"/>
    <col min="2" max="2" width="30.5" customWidth="1"/>
    <col min="3" max="9" width="10.8984375" customWidth="1" outlineLevel="1"/>
    <col min="10" max="10" width="15.8984375" customWidth="1"/>
    <col min="11" max="22" width="10.8984375" customWidth="1" outlineLevel="1"/>
    <col min="23" max="23" width="15.8984375" customWidth="1"/>
    <col min="24" max="35" width="10.8984375" customWidth="1" outlineLevel="1"/>
    <col min="36" max="36" width="15.8984375" customWidth="1"/>
    <col min="37" max="37" width="16.8984375" customWidth="1"/>
    <col min="38" max="39" width="10.59765625" customWidth="1"/>
  </cols>
  <sheetData>
    <row r="1" spans="1:45" ht="17.100000000000001" customHeight="1" x14ac:dyDescent="0.3"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</row>
    <row r="2" spans="1:45" ht="15" customHeight="1" x14ac:dyDescent="0.3">
      <c r="B2" s="186" t="s">
        <v>157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L2" s="67"/>
      <c r="AM2" s="67"/>
      <c r="AN2" s="67"/>
      <c r="AO2" s="67"/>
      <c r="AP2" s="67"/>
      <c r="AQ2" s="67"/>
    </row>
    <row r="3" spans="1:45" ht="15" customHeight="1" x14ac:dyDescent="0.3">
      <c r="B3" s="188" t="s">
        <v>49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L3" s="67"/>
      <c r="AM3" s="67"/>
      <c r="AN3" s="67"/>
      <c r="AO3" s="67"/>
      <c r="AP3" s="67"/>
      <c r="AQ3" s="67"/>
    </row>
    <row r="4" spans="1:45" ht="12" customHeight="1" x14ac:dyDescent="0.3"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67"/>
      <c r="AL4" s="67"/>
      <c r="AM4" s="67"/>
      <c r="AN4" s="67"/>
      <c r="AO4" s="67"/>
      <c r="AP4" s="67"/>
      <c r="AQ4" s="67"/>
      <c r="AR4" s="67"/>
      <c r="AS4" s="67"/>
    </row>
    <row r="5" spans="1:45" ht="15.9" customHeight="1" x14ac:dyDescent="0.4">
      <c r="B5" s="163" t="s">
        <v>102</v>
      </c>
      <c r="C5" s="164">
        <f>Infó!$E$34</f>
        <v>44941</v>
      </c>
      <c r="D5" s="164">
        <f t="shared" ref="D5:I5" si="0">EDATE(C5,1)</f>
        <v>44972</v>
      </c>
      <c r="E5" s="164">
        <f t="shared" si="0"/>
        <v>45000</v>
      </c>
      <c r="F5" s="164">
        <f t="shared" si="0"/>
        <v>45031</v>
      </c>
      <c r="G5" s="164">
        <f t="shared" si="0"/>
        <v>45061</v>
      </c>
      <c r="H5" s="164">
        <f t="shared" si="0"/>
        <v>45092</v>
      </c>
      <c r="I5" s="164">
        <f t="shared" si="0"/>
        <v>45122</v>
      </c>
      <c r="J5" s="172" t="s">
        <v>0</v>
      </c>
      <c r="K5" s="171">
        <f>EDATE(I5,1)</f>
        <v>45153</v>
      </c>
      <c r="L5" s="171">
        <f>EDATE(K5,1)</f>
        <v>45184</v>
      </c>
      <c r="M5" s="171">
        <f t="shared" ref="M5:S5" si="1">EDATE(L5,1)</f>
        <v>45214</v>
      </c>
      <c r="N5" s="171">
        <f t="shared" si="1"/>
        <v>45245</v>
      </c>
      <c r="O5" s="171">
        <f t="shared" si="1"/>
        <v>45275</v>
      </c>
      <c r="P5" s="171">
        <f t="shared" si="1"/>
        <v>45306</v>
      </c>
      <c r="Q5" s="171">
        <f t="shared" si="1"/>
        <v>45337</v>
      </c>
      <c r="R5" s="171">
        <f t="shared" si="1"/>
        <v>45366</v>
      </c>
      <c r="S5" s="171">
        <f t="shared" si="1"/>
        <v>45397</v>
      </c>
      <c r="T5" s="171">
        <f>EDATE(S5,1)</f>
        <v>45427</v>
      </c>
      <c r="U5" s="171">
        <f t="shared" ref="U5:V5" si="2">EDATE(T5,1)</f>
        <v>45458</v>
      </c>
      <c r="V5" s="171">
        <f t="shared" si="2"/>
        <v>45488</v>
      </c>
      <c r="W5" s="131" t="s">
        <v>1</v>
      </c>
      <c r="X5" s="171">
        <f>EDATE(V5,1)</f>
        <v>45519</v>
      </c>
      <c r="Y5" s="171">
        <f>EDATE(X5,1)</f>
        <v>45550</v>
      </c>
      <c r="Z5" s="171">
        <f t="shared" ref="Z5:AI5" si="3">EDATE(Y5,1)</f>
        <v>45580</v>
      </c>
      <c r="AA5" s="171">
        <f t="shared" si="3"/>
        <v>45611</v>
      </c>
      <c r="AB5" s="171">
        <f t="shared" si="3"/>
        <v>45641</v>
      </c>
      <c r="AC5" s="171">
        <f t="shared" si="3"/>
        <v>45672</v>
      </c>
      <c r="AD5" s="171">
        <f t="shared" si="3"/>
        <v>45703</v>
      </c>
      <c r="AE5" s="171">
        <f t="shared" si="3"/>
        <v>45731</v>
      </c>
      <c r="AF5" s="171">
        <f t="shared" si="3"/>
        <v>45762</v>
      </c>
      <c r="AG5" s="171">
        <f t="shared" si="3"/>
        <v>45792</v>
      </c>
      <c r="AH5" s="171">
        <f t="shared" si="3"/>
        <v>45823</v>
      </c>
      <c r="AI5" s="171">
        <f t="shared" si="3"/>
        <v>45853</v>
      </c>
      <c r="AJ5" s="172" t="s">
        <v>2</v>
      </c>
      <c r="AK5" s="83"/>
      <c r="AL5" s="71"/>
      <c r="AM5" s="71"/>
      <c r="AN5" s="87"/>
      <c r="AO5" s="67"/>
      <c r="AP5" s="67"/>
      <c r="AQ5" s="67"/>
      <c r="AR5" s="67"/>
      <c r="AS5" s="67"/>
    </row>
    <row r="6" spans="1:45" ht="14.4" x14ac:dyDescent="0.3">
      <c r="B6" s="76" t="s">
        <v>145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1"/>
      <c r="AL6" s="71"/>
      <c r="AM6" s="71"/>
      <c r="AN6" s="56"/>
      <c r="AO6" s="67"/>
      <c r="AP6" s="67"/>
      <c r="AQ6" s="67"/>
      <c r="AR6" s="67"/>
      <c r="AS6" s="67"/>
    </row>
    <row r="7" spans="1:45" ht="14.4" x14ac:dyDescent="0.3">
      <c r="B7" s="77" t="s">
        <v>144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81"/>
      <c r="AL7" s="71"/>
      <c r="AM7" s="71"/>
      <c r="AN7" s="71"/>
      <c r="AO7" s="67"/>
      <c r="AP7" s="67"/>
      <c r="AQ7" s="67"/>
      <c r="AR7" s="67"/>
      <c r="AS7" s="67"/>
    </row>
    <row r="8" spans="1:45" ht="15" customHeight="1" x14ac:dyDescent="0.4">
      <c r="B8" s="77" t="s">
        <v>61</v>
      </c>
      <c r="C8" s="173"/>
      <c r="D8" s="173"/>
      <c r="E8" s="173"/>
      <c r="F8" s="173"/>
      <c r="G8" s="173"/>
      <c r="H8" s="173"/>
      <c r="I8" s="173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81"/>
      <c r="AL8" s="71"/>
      <c r="AM8" s="71"/>
      <c r="AN8" s="81"/>
      <c r="AO8" s="67"/>
      <c r="AP8" s="67"/>
      <c r="AQ8" s="87"/>
      <c r="AR8" s="67"/>
      <c r="AS8" s="67"/>
    </row>
    <row r="9" spans="1:45" ht="14.4" x14ac:dyDescent="0.3">
      <c r="A9" s="67"/>
      <c r="B9" s="165" t="s">
        <v>16</v>
      </c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82"/>
      <c r="AL9" s="71"/>
      <c r="AM9" s="71"/>
      <c r="AN9" s="81"/>
      <c r="AO9" s="67"/>
      <c r="AP9" s="67"/>
      <c r="AQ9" s="56"/>
      <c r="AR9" s="67"/>
      <c r="AS9" s="67"/>
    </row>
    <row r="10" spans="1:45" ht="13.5" customHeight="1" x14ac:dyDescent="0.3">
      <c r="B10" s="78"/>
      <c r="C10" s="177"/>
      <c r="D10" s="177"/>
      <c r="E10" s="174"/>
      <c r="F10" s="174"/>
      <c r="G10" s="177"/>
      <c r="H10" s="177"/>
      <c r="I10" s="177"/>
      <c r="J10" s="177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7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73"/>
      <c r="AL10" s="71"/>
      <c r="AM10" s="71"/>
      <c r="AN10" s="82"/>
      <c r="AO10" s="67"/>
      <c r="AP10" s="67"/>
      <c r="AQ10" s="71"/>
      <c r="AR10" s="67"/>
      <c r="AS10" s="67"/>
    </row>
    <row r="11" spans="1:45" ht="14.4" x14ac:dyDescent="0.3">
      <c r="B11" s="76" t="s">
        <v>149</v>
      </c>
      <c r="C11" s="174"/>
      <c r="D11" s="174"/>
      <c r="E11" s="174"/>
      <c r="F11" s="177"/>
      <c r="G11" s="177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72"/>
      <c r="AL11" s="71"/>
      <c r="AM11" s="71"/>
      <c r="AN11" s="72"/>
      <c r="AO11" s="67"/>
      <c r="AP11" s="67"/>
      <c r="AQ11" s="81"/>
      <c r="AR11" s="67"/>
      <c r="AS11" s="67"/>
    </row>
    <row r="12" spans="1:45" ht="14.4" x14ac:dyDescent="0.3">
      <c r="B12" s="77" t="s">
        <v>148</v>
      </c>
      <c r="C12" s="174"/>
      <c r="D12" s="174"/>
      <c r="E12" s="174"/>
      <c r="F12" s="174"/>
      <c r="G12" s="174"/>
      <c r="H12" s="174"/>
      <c r="I12" s="174"/>
      <c r="J12" s="174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4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4"/>
      <c r="AK12" s="81"/>
      <c r="AL12" s="90"/>
      <c r="AM12" s="90"/>
      <c r="AN12" s="72"/>
      <c r="AO12" s="67"/>
      <c r="AP12" s="67"/>
      <c r="AQ12" s="81"/>
      <c r="AR12" s="67"/>
      <c r="AS12" s="67"/>
    </row>
    <row r="13" spans="1:45" ht="14.4" x14ac:dyDescent="0.3">
      <c r="B13" s="77" t="s">
        <v>146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81"/>
      <c r="AL13" s="90"/>
      <c r="AM13" s="90"/>
      <c r="AN13" s="81"/>
      <c r="AO13" s="67"/>
      <c r="AP13" s="67"/>
      <c r="AQ13" s="72"/>
      <c r="AR13" s="67"/>
      <c r="AS13" s="67"/>
    </row>
    <row r="14" spans="1:45" ht="14.4" x14ac:dyDescent="0.3">
      <c r="B14" s="165" t="s">
        <v>16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82"/>
      <c r="AL14" s="90"/>
      <c r="AM14" s="90"/>
      <c r="AN14" s="81"/>
      <c r="AO14" s="67"/>
      <c r="AP14" s="67"/>
      <c r="AQ14" s="72"/>
      <c r="AR14" s="67"/>
      <c r="AS14" s="67"/>
    </row>
    <row r="15" spans="1:45" ht="13.5" customHeight="1" x14ac:dyDescent="0.3">
      <c r="B15" s="75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4"/>
      <c r="AK15" s="72"/>
      <c r="AL15" s="90"/>
      <c r="AM15" s="90"/>
      <c r="AN15" s="72"/>
      <c r="AO15" s="67"/>
      <c r="AP15" s="67"/>
      <c r="AQ15" s="81"/>
      <c r="AR15" s="67"/>
      <c r="AS15" s="67"/>
    </row>
    <row r="16" spans="1:45" ht="14.4" x14ac:dyDescent="0.3">
      <c r="B16" s="76" t="s">
        <v>17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72"/>
      <c r="AL16" s="90"/>
      <c r="AM16" s="90"/>
      <c r="AN16" s="82"/>
      <c r="AO16" s="67"/>
      <c r="AP16" s="67"/>
      <c r="AQ16" s="81"/>
      <c r="AR16" s="67"/>
      <c r="AS16" s="67"/>
    </row>
    <row r="17" spans="2:45" ht="14.4" x14ac:dyDescent="0.3">
      <c r="B17" s="77" t="s">
        <v>143</v>
      </c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81"/>
      <c r="AL17" s="91"/>
      <c r="AM17" s="91"/>
      <c r="AN17" s="72"/>
      <c r="AO17" s="67"/>
      <c r="AP17" s="67"/>
      <c r="AQ17" s="81"/>
      <c r="AR17" s="67"/>
      <c r="AS17" s="67"/>
    </row>
    <row r="18" spans="2:45" ht="14.4" x14ac:dyDescent="0.3">
      <c r="B18" s="165" t="s">
        <v>16</v>
      </c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82"/>
      <c r="AL18" s="71"/>
      <c r="AM18" s="71"/>
      <c r="AN18" s="72"/>
      <c r="AO18" s="67"/>
      <c r="AP18" s="67"/>
      <c r="AQ18" s="82"/>
      <c r="AR18" s="67"/>
      <c r="AS18" s="67"/>
    </row>
    <row r="19" spans="2:45" ht="13.5" customHeight="1" x14ac:dyDescent="0.3">
      <c r="B19" s="75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72"/>
      <c r="AL19" s="71"/>
      <c r="AM19" s="71"/>
      <c r="AN19" s="81"/>
      <c r="AO19" s="67"/>
      <c r="AP19" s="67"/>
      <c r="AQ19" s="72"/>
      <c r="AR19" s="67"/>
      <c r="AS19" s="67"/>
    </row>
    <row r="20" spans="2:45" ht="14.4" x14ac:dyDescent="0.3">
      <c r="B20" s="76" t="s">
        <v>147</v>
      </c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72"/>
      <c r="AL20" s="71"/>
      <c r="AM20" s="71"/>
      <c r="AN20" s="82"/>
      <c r="AO20" s="67"/>
      <c r="AP20" s="67"/>
      <c r="AQ20" s="72"/>
      <c r="AR20" s="67"/>
      <c r="AS20" s="67"/>
    </row>
    <row r="21" spans="2:45" ht="14.4" x14ac:dyDescent="0.3">
      <c r="B21" s="77" t="s">
        <v>150</v>
      </c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81"/>
      <c r="AL21" s="71"/>
      <c r="AM21" s="63"/>
      <c r="AN21" s="72"/>
      <c r="AO21" s="67"/>
      <c r="AP21" s="67"/>
      <c r="AQ21" s="81"/>
      <c r="AR21" s="67"/>
      <c r="AS21" s="67"/>
    </row>
    <row r="22" spans="2:45" ht="14.4" x14ac:dyDescent="0.3">
      <c r="B22" s="77" t="s">
        <v>151</v>
      </c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81"/>
      <c r="AL22" s="71"/>
      <c r="AM22" s="71"/>
      <c r="AN22" s="81"/>
      <c r="AO22" s="67"/>
      <c r="AP22" s="67"/>
      <c r="AQ22" s="82"/>
      <c r="AR22" s="67"/>
      <c r="AS22" s="67"/>
    </row>
    <row r="23" spans="2:45" ht="14.4" x14ac:dyDescent="0.3">
      <c r="B23" s="77" t="s">
        <v>152</v>
      </c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81"/>
      <c r="AL23" s="71"/>
      <c r="AM23" s="71"/>
      <c r="AN23" s="81"/>
      <c r="AO23" s="67"/>
      <c r="AP23" s="67"/>
      <c r="AQ23" s="72"/>
      <c r="AR23" s="67"/>
      <c r="AS23" s="67"/>
    </row>
    <row r="24" spans="2:45" ht="14.4" x14ac:dyDescent="0.3">
      <c r="B24" s="165" t="s">
        <v>16</v>
      </c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82"/>
      <c r="AL24" s="71"/>
      <c r="AM24" s="71"/>
      <c r="AN24" s="81"/>
      <c r="AO24" s="67"/>
      <c r="AP24" s="67"/>
      <c r="AQ24" s="81"/>
      <c r="AR24" s="67"/>
      <c r="AS24" s="67"/>
    </row>
    <row r="25" spans="2:45" ht="13.5" customHeight="1" x14ac:dyDescent="0.3">
      <c r="B25" s="75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72"/>
      <c r="AL25" s="71"/>
      <c r="AM25" s="71"/>
      <c r="AN25" s="82"/>
      <c r="AO25" s="67"/>
      <c r="AP25" s="67"/>
      <c r="AQ25" s="81"/>
      <c r="AR25" s="67"/>
      <c r="AS25" s="67"/>
    </row>
    <row r="26" spans="2:45" ht="14.4" x14ac:dyDescent="0.3">
      <c r="B26" s="76" t="s">
        <v>123</v>
      </c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72"/>
      <c r="AL26" s="71"/>
      <c r="AM26" s="71"/>
      <c r="AN26" s="72"/>
      <c r="AO26" s="67"/>
      <c r="AP26" s="67"/>
      <c r="AQ26" s="81"/>
      <c r="AR26" s="67"/>
      <c r="AS26" s="67"/>
    </row>
    <row r="27" spans="2:45" ht="14.4" x14ac:dyDescent="0.3">
      <c r="B27" s="77" t="s">
        <v>153</v>
      </c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81"/>
      <c r="AL27" s="71"/>
      <c r="AM27" s="71"/>
      <c r="AN27" s="72"/>
      <c r="AO27" s="67"/>
      <c r="AP27" s="67"/>
      <c r="AQ27" s="81"/>
      <c r="AR27" s="67"/>
      <c r="AS27" s="67"/>
    </row>
    <row r="28" spans="2:45" ht="14.4" x14ac:dyDescent="0.3">
      <c r="B28" s="77" t="s">
        <v>62</v>
      </c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81"/>
      <c r="AL28" s="71"/>
      <c r="AM28" s="71"/>
      <c r="AN28" s="81"/>
      <c r="AO28" s="67"/>
      <c r="AP28" s="67"/>
      <c r="AQ28" s="82"/>
      <c r="AR28" s="67"/>
      <c r="AS28" s="67"/>
    </row>
    <row r="29" spans="2:45" ht="14.4" x14ac:dyDescent="0.3">
      <c r="B29" s="77" t="s">
        <v>123</v>
      </c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81"/>
      <c r="AL29" s="71"/>
      <c r="AM29" s="71"/>
      <c r="AN29" s="81"/>
      <c r="AO29" s="67"/>
      <c r="AP29" s="67"/>
      <c r="AQ29" s="82"/>
      <c r="AR29" s="67"/>
      <c r="AS29" s="67"/>
    </row>
    <row r="30" spans="2:45" ht="14.4" x14ac:dyDescent="0.3">
      <c r="B30" s="77" t="s">
        <v>128</v>
      </c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81"/>
      <c r="AL30" s="71"/>
      <c r="AM30" s="71"/>
      <c r="AN30" s="81"/>
      <c r="AO30" s="67"/>
      <c r="AP30" s="67"/>
      <c r="AQ30" s="82"/>
      <c r="AR30" s="67"/>
      <c r="AS30" s="67"/>
    </row>
    <row r="31" spans="2:45" ht="14.4" x14ac:dyDescent="0.3">
      <c r="B31" s="77" t="s">
        <v>129</v>
      </c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81"/>
      <c r="AL31" s="71"/>
      <c r="AM31" s="71"/>
      <c r="AN31" s="81"/>
      <c r="AO31" s="67"/>
      <c r="AP31" s="67"/>
      <c r="AQ31" s="72"/>
      <c r="AR31" s="67"/>
      <c r="AS31" s="67"/>
    </row>
    <row r="32" spans="2:45" ht="14.4" x14ac:dyDescent="0.3">
      <c r="B32" s="77" t="s">
        <v>130</v>
      </c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81"/>
      <c r="AL32" s="71"/>
      <c r="AM32" s="71"/>
      <c r="AN32" s="81"/>
      <c r="AO32" s="67"/>
      <c r="AP32" s="67"/>
      <c r="AQ32" s="72"/>
      <c r="AR32" s="67"/>
      <c r="AS32" s="67"/>
    </row>
    <row r="33" spans="2:45" ht="14.4" x14ac:dyDescent="0.3">
      <c r="B33" s="165" t="s">
        <v>16</v>
      </c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82"/>
      <c r="AL33" s="71"/>
      <c r="AM33" s="71"/>
      <c r="AN33" s="81"/>
      <c r="AO33" s="67"/>
      <c r="AP33" s="67"/>
      <c r="AQ33" s="81"/>
      <c r="AR33" s="67"/>
      <c r="AS33" s="67"/>
    </row>
    <row r="34" spans="2:45" ht="12.9" customHeight="1" x14ac:dyDescent="0.3">
      <c r="B34" s="75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8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72"/>
      <c r="AL34" s="71"/>
      <c r="AM34" s="71"/>
      <c r="AN34" s="82"/>
      <c r="AO34" s="67"/>
      <c r="AP34" s="67"/>
      <c r="AQ34" s="81"/>
      <c r="AR34" s="67"/>
      <c r="AS34" s="67"/>
    </row>
    <row r="35" spans="2:45" ht="14.4" x14ac:dyDescent="0.3">
      <c r="B35" s="169" t="s">
        <v>131</v>
      </c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8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72"/>
      <c r="AL35" s="71"/>
      <c r="AM35" s="71"/>
      <c r="AN35" s="82"/>
      <c r="AO35" s="67"/>
      <c r="AP35" s="67"/>
      <c r="AQ35" s="81"/>
      <c r="AR35" s="67"/>
      <c r="AS35" s="67"/>
    </row>
    <row r="36" spans="2:45" ht="14.4" x14ac:dyDescent="0.3">
      <c r="B36" s="75" t="s">
        <v>116</v>
      </c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72"/>
      <c r="AL36" s="71"/>
      <c r="AM36" s="71"/>
      <c r="AN36" s="82"/>
      <c r="AO36" s="67"/>
      <c r="AP36" s="67"/>
      <c r="AQ36" s="81"/>
      <c r="AR36" s="67"/>
      <c r="AS36" s="67"/>
    </row>
    <row r="37" spans="2:45" ht="14.4" x14ac:dyDescent="0.3">
      <c r="B37" s="75" t="s">
        <v>132</v>
      </c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72"/>
      <c r="AL37" s="71"/>
      <c r="AM37" s="71"/>
      <c r="AN37" s="82"/>
      <c r="AO37" s="67"/>
      <c r="AP37" s="67"/>
      <c r="AQ37" s="81"/>
      <c r="AR37" s="67"/>
      <c r="AS37" s="67"/>
    </row>
    <row r="38" spans="2:45" ht="14.4" x14ac:dyDescent="0.3">
      <c r="B38" s="75" t="s">
        <v>119</v>
      </c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72"/>
      <c r="AL38" s="71"/>
      <c r="AM38" s="71"/>
      <c r="AN38" s="82"/>
      <c r="AO38" s="67"/>
      <c r="AP38" s="67"/>
      <c r="AQ38" s="81"/>
      <c r="AR38" s="67"/>
      <c r="AS38" s="67"/>
    </row>
    <row r="39" spans="2:45" ht="14.4" x14ac:dyDescent="0.3">
      <c r="B39" s="75" t="s">
        <v>120</v>
      </c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72"/>
      <c r="AL39" s="71"/>
      <c r="AM39" s="71"/>
      <c r="AN39" s="82"/>
      <c r="AO39" s="67"/>
      <c r="AP39" s="67"/>
      <c r="AQ39" s="81"/>
      <c r="AR39" s="67"/>
      <c r="AS39" s="67"/>
    </row>
    <row r="40" spans="2:45" ht="14.4" x14ac:dyDescent="0.3">
      <c r="B40" s="165" t="s">
        <v>16</v>
      </c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82"/>
      <c r="AL40" s="71"/>
      <c r="AM40" s="71"/>
      <c r="AN40" s="72"/>
      <c r="AO40" s="67"/>
      <c r="AP40" s="67"/>
      <c r="AQ40" s="81"/>
      <c r="AR40" s="67"/>
      <c r="AS40" s="67"/>
    </row>
    <row r="41" spans="2:45" ht="14.4" x14ac:dyDescent="0.3">
      <c r="B41" s="75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71"/>
      <c r="AL41" s="71"/>
      <c r="AM41" s="71"/>
      <c r="AN41" s="82"/>
      <c r="AO41" s="67"/>
      <c r="AP41" s="67"/>
      <c r="AQ41" s="81"/>
      <c r="AR41" s="67"/>
      <c r="AS41" s="67"/>
    </row>
    <row r="42" spans="2:45" ht="13.5" customHeight="1" x14ac:dyDescent="0.4">
      <c r="B42" s="68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L42" s="71"/>
      <c r="AM42" s="71"/>
      <c r="AN42" s="79"/>
      <c r="AO42" s="67"/>
      <c r="AP42" s="67"/>
      <c r="AQ42" s="71"/>
      <c r="AR42" s="67"/>
      <c r="AS42" s="67"/>
    </row>
    <row r="43" spans="2:45" ht="15.9" customHeight="1" x14ac:dyDescent="0.35">
      <c r="B43" s="163" t="s">
        <v>111</v>
      </c>
      <c r="C43" s="164">
        <f>Infó!$E$34</f>
        <v>44941</v>
      </c>
      <c r="D43" s="164">
        <f t="shared" ref="D43:I43" si="4">EDATE(C43,1)</f>
        <v>44972</v>
      </c>
      <c r="E43" s="164">
        <f t="shared" si="4"/>
        <v>45000</v>
      </c>
      <c r="F43" s="164">
        <f t="shared" si="4"/>
        <v>45031</v>
      </c>
      <c r="G43" s="164">
        <f t="shared" si="4"/>
        <v>45061</v>
      </c>
      <c r="H43" s="164">
        <f t="shared" si="4"/>
        <v>45092</v>
      </c>
      <c r="I43" s="164">
        <f t="shared" si="4"/>
        <v>45122</v>
      </c>
      <c r="J43" s="172" t="s">
        <v>0</v>
      </c>
      <c r="K43" s="171">
        <f>EDATE(I43,1)</f>
        <v>45153</v>
      </c>
      <c r="L43" s="171">
        <f>EDATE(K43,1)</f>
        <v>45184</v>
      </c>
      <c r="M43" s="171">
        <f t="shared" ref="M43:S43" si="5">EDATE(L43,1)</f>
        <v>45214</v>
      </c>
      <c r="N43" s="171">
        <f t="shared" si="5"/>
        <v>45245</v>
      </c>
      <c r="O43" s="171">
        <f t="shared" si="5"/>
        <v>45275</v>
      </c>
      <c r="P43" s="171">
        <f t="shared" si="5"/>
        <v>45306</v>
      </c>
      <c r="Q43" s="171">
        <f t="shared" si="5"/>
        <v>45337</v>
      </c>
      <c r="R43" s="171">
        <f t="shared" si="5"/>
        <v>45366</v>
      </c>
      <c r="S43" s="171">
        <f t="shared" si="5"/>
        <v>45397</v>
      </c>
      <c r="T43" s="171">
        <f>EDATE(S43,1)</f>
        <v>45427</v>
      </c>
      <c r="U43" s="171">
        <f t="shared" ref="U43:V43" si="6">EDATE(T43,1)</f>
        <v>45458</v>
      </c>
      <c r="V43" s="171">
        <f t="shared" si="6"/>
        <v>45488</v>
      </c>
      <c r="W43" s="131" t="s">
        <v>1</v>
      </c>
      <c r="X43" s="171">
        <f>EDATE(V43,1)</f>
        <v>45519</v>
      </c>
      <c r="Y43" s="171">
        <f>EDATE(X43,1)</f>
        <v>45550</v>
      </c>
      <c r="Z43" s="171">
        <f t="shared" ref="Z43:AI43" si="7">EDATE(Y43,1)</f>
        <v>45580</v>
      </c>
      <c r="AA43" s="171">
        <f t="shared" si="7"/>
        <v>45611</v>
      </c>
      <c r="AB43" s="171">
        <f t="shared" si="7"/>
        <v>45641</v>
      </c>
      <c r="AC43" s="171">
        <f t="shared" si="7"/>
        <v>45672</v>
      </c>
      <c r="AD43" s="171">
        <f t="shared" si="7"/>
        <v>45703</v>
      </c>
      <c r="AE43" s="171">
        <f t="shared" si="7"/>
        <v>45731</v>
      </c>
      <c r="AF43" s="171">
        <f t="shared" si="7"/>
        <v>45762</v>
      </c>
      <c r="AG43" s="171">
        <f t="shared" si="7"/>
        <v>45792</v>
      </c>
      <c r="AH43" s="171">
        <f t="shared" si="7"/>
        <v>45823</v>
      </c>
      <c r="AI43" s="171">
        <f t="shared" si="7"/>
        <v>45853</v>
      </c>
      <c r="AJ43" s="172" t="s">
        <v>2</v>
      </c>
      <c r="AL43" s="71"/>
      <c r="AM43" s="71"/>
      <c r="AN43" s="67"/>
      <c r="AO43" s="67"/>
      <c r="AP43" s="67"/>
      <c r="AQ43" s="71"/>
      <c r="AR43" s="67"/>
      <c r="AS43" s="67"/>
    </row>
    <row r="44" spans="2:45" ht="14.4" x14ac:dyDescent="0.3">
      <c r="B44" s="63" t="s">
        <v>127</v>
      </c>
      <c r="C44" s="174">
        <f>Input!E101</f>
        <v>0</v>
      </c>
      <c r="D44" s="174">
        <f>Input!F101</f>
        <v>0</v>
      </c>
      <c r="E44" s="174">
        <f>Input!G101</f>
        <v>0</v>
      </c>
      <c r="F44" s="174">
        <f>Input!H101</f>
        <v>0</v>
      </c>
      <c r="G44" s="174">
        <f>Input!I101</f>
        <v>0</v>
      </c>
      <c r="H44" s="174">
        <f>Input!J101</f>
        <v>0</v>
      </c>
      <c r="I44" s="174">
        <f>Input!K101</f>
        <v>0</v>
      </c>
      <c r="J44" s="174">
        <f>Input!L101</f>
        <v>0</v>
      </c>
      <c r="K44" s="174">
        <f>Input!M101</f>
        <v>0</v>
      </c>
      <c r="L44" s="174">
        <f>Input!N101</f>
        <v>0</v>
      </c>
      <c r="M44" s="174">
        <f>Input!O101</f>
        <v>0</v>
      </c>
      <c r="N44" s="174">
        <f>Input!P101</f>
        <v>0</v>
      </c>
      <c r="O44" s="174">
        <f>Input!Q101</f>
        <v>0</v>
      </c>
      <c r="P44" s="174">
        <f>Input!R101</f>
        <v>0</v>
      </c>
      <c r="Q44" s="174">
        <f>Input!S101</f>
        <v>0</v>
      </c>
      <c r="R44" s="174">
        <f>Input!T101</f>
        <v>0</v>
      </c>
      <c r="S44" s="174">
        <f>Input!U101</f>
        <v>0</v>
      </c>
      <c r="T44" s="174">
        <f>Input!V101</f>
        <v>0</v>
      </c>
      <c r="U44" s="174">
        <f>Input!W101</f>
        <v>0</v>
      </c>
      <c r="V44" s="174">
        <f>Input!X101</f>
        <v>0</v>
      </c>
      <c r="W44" s="174">
        <f>Input!Y101</f>
        <v>0</v>
      </c>
      <c r="X44" s="174">
        <f>Input!Z101</f>
        <v>0</v>
      </c>
      <c r="Y44" s="174">
        <f>Input!AA101</f>
        <v>0</v>
      </c>
      <c r="Z44" s="174">
        <f>Input!AB101</f>
        <v>0</v>
      </c>
      <c r="AA44" s="174">
        <f>Input!AC101</f>
        <v>0</v>
      </c>
      <c r="AB44" s="174">
        <f>Input!AD101</f>
        <v>0</v>
      </c>
      <c r="AC44" s="174">
        <f>Input!AE101</f>
        <v>0</v>
      </c>
      <c r="AD44" s="174">
        <f>Input!AF101</f>
        <v>0</v>
      </c>
      <c r="AE44" s="174">
        <f>Input!AG101</f>
        <v>0</v>
      </c>
      <c r="AF44" s="174">
        <f>Input!AH101</f>
        <v>0</v>
      </c>
      <c r="AG44" s="174">
        <f>Input!AI101</f>
        <v>0</v>
      </c>
      <c r="AH44" s="174">
        <f>Input!AJ101</f>
        <v>0</v>
      </c>
      <c r="AI44" s="174">
        <f>Input!AK101</f>
        <v>0</v>
      </c>
      <c r="AJ44" s="174">
        <f>Input!AL101</f>
        <v>0</v>
      </c>
      <c r="AL44" s="71"/>
      <c r="AM44" s="71"/>
      <c r="AN44" s="67"/>
      <c r="AO44" s="67"/>
      <c r="AP44" s="67"/>
      <c r="AQ44" s="67"/>
      <c r="AR44" s="67"/>
      <c r="AS44" s="67"/>
    </row>
    <row r="45" spans="2:45" ht="14.4" x14ac:dyDescent="0.3">
      <c r="B45" s="63" t="s">
        <v>161</v>
      </c>
      <c r="C45" s="174">
        <f>Input!E102</f>
        <v>0</v>
      </c>
      <c r="D45" s="174">
        <f>Input!F102</f>
        <v>0</v>
      </c>
      <c r="E45" s="174">
        <f>Input!G102</f>
        <v>0</v>
      </c>
      <c r="F45" s="174">
        <f>Input!H102</f>
        <v>0</v>
      </c>
      <c r="G45" s="174">
        <f>Input!I102</f>
        <v>0</v>
      </c>
      <c r="H45" s="174">
        <f>Input!J102</f>
        <v>0</v>
      </c>
      <c r="I45" s="174">
        <f>Input!K102</f>
        <v>0</v>
      </c>
      <c r="J45" s="174">
        <f>Input!L102</f>
        <v>0</v>
      </c>
      <c r="K45" s="174">
        <f>Input!M102</f>
        <v>0</v>
      </c>
      <c r="L45" s="174">
        <f>Input!N102</f>
        <v>0</v>
      </c>
      <c r="M45" s="174">
        <f>Input!O102</f>
        <v>0</v>
      </c>
      <c r="N45" s="174">
        <f>Input!P102</f>
        <v>0</v>
      </c>
      <c r="O45" s="174">
        <f>Input!Q102</f>
        <v>0</v>
      </c>
      <c r="P45" s="174">
        <f>Input!R102</f>
        <v>0</v>
      </c>
      <c r="Q45" s="174">
        <f>Input!S102</f>
        <v>0</v>
      </c>
      <c r="R45" s="174">
        <f>Input!T102</f>
        <v>0</v>
      </c>
      <c r="S45" s="174">
        <f>Input!U102</f>
        <v>0</v>
      </c>
      <c r="T45" s="174">
        <f>Input!V102</f>
        <v>0</v>
      </c>
      <c r="U45" s="174">
        <f>Input!W102</f>
        <v>0</v>
      </c>
      <c r="V45" s="174">
        <f>Input!X102</f>
        <v>0</v>
      </c>
      <c r="W45" s="174">
        <f>Input!Y102</f>
        <v>0</v>
      </c>
      <c r="X45" s="174">
        <f>Input!Z102</f>
        <v>0</v>
      </c>
      <c r="Y45" s="174">
        <f>Input!AA102</f>
        <v>0</v>
      </c>
      <c r="Z45" s="174">
        <f>Input!AB102</f>
        <v>0</v>
      </c>
      <c r="AA45" s="174">
        <f>Input!AC102</f>
        <v>0</v>
      </c>
      <c r="AB45" s="174">
        <f>Input!AD102</f>
        <v>0</v>
      </c>
      <c r="AC45" s="174">
        <f>Input!AE102</f>
        <v>0</v>
      </c>
      <c r="AD45" s="174">
        <f>Input!AF102</f>
        <v>0</v>
      </c>
      <c r="AE45" s="174">
        <f>Input!AG102</f>
        <v>0</v>
      </c>
      <c r="AF45" s="174">
        <f>Input!AH102</f>
        <v>0</v>
      </c>
      <c r="AG45" s="174">
        <f>Input!AI102</f>
        <v>0</v>
      </c>
      <c r="AH45" s="174">
        <f>Input!AJ102</f>
        <v>0</v>
      </c>
      <c r="AI45" s="174">
        <f>Input!AK102</f>
        <v>0</v>
      </c>
      <c r="AJ45" s="174">
        <f>Input!AL102</f>
        <v>0</v>
      </c>
      <c r="AL45" s="71"/>
      <c r="AM45" s="71"/>
      <c r="AN45" s="67"/>
      <c r="AO45" s="67"/>
      <c r="AP45" s="67"/>
      <c r="AQ45" s="67"/>
      <c r="AR45" s="67"/>
      <c r="AS45" s="67"/>
    </row>
    <row r="46" spans="2:45" ht="14.4" x14ac:dyDescent="0.3">
      <c r="B46" s="165" t="s">
        <v>16</v>
      </c>
      <c r="C46" s="175">
        <f>C44</f>
        <v>0</v>
      </c>
      <c r="D46" s="175">
        <f t="shared" ref="D46:AJ46" si="8">D44</f>
        <v>0</v>
      </c>
      <c r="E46" s="175">
        <f t="shared" si="8"/>
        <v>0</v>
      </c>
      <c r="F46" s="175">
        <f t="shared" si="8"/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175">
        <f t="shared" si="8"/>
        <v>0</v>
      </c>
      <c r="T46" s="175">
        <f t="shared" si="8"/>
        <v>0</v>
      </c>
      <c r="U46" s="175">
        <f t="shared" si="8"/>
        <v>0</v>
      </c>
      <c r="V46" s="175">
        <f t="shared" si="8"/>
        <v>0</v>
      </c>
      <c r="W46" s="175">
        <f t="shared" si="8"/>
        <v>0</v>
      </c>
      <c r="X46" s="175">
        <f t="shared" si="8"/>
        <v>0</v>
      </c>
      <c r="Y46" s="175">
        <f t="shared" si="8"/>
        <v>0</v>
      </c>
      <c r="Z46" s="175">
        <f t="shared" si="8"/>
        <v>0</v>
      </c>
      <c r="AA46" s="175">
        <f t="shared" si="8"/>
        <v>0</v>
      </c>
      <c r="AB46" s="175">
        <f t="shared" si="8"/>
        <v>0</v>
      </c>
      <c r="AC46" s="175">
        <f t="shared" si="8"/>
        <v>0</v>
      </c>
      <c r="AD46" s="175">
        <f t="shared" si="8"/>
        <v>0</v>
      </c>
      <c r="AE46" s="175">
        <f t="shared" si="8"/>
        <v>0</v>
      </c>
      <c r="AF46" s="175">
        <f t="shared" si="8"/>
        <v>0</v>
      </c>
      <c r="AG46" s="175">
        <f t="shared" si="8"/>
        <v>0</v>
      </c>
      <c r="AH46" s="175">
        <f t="shared" si="8"/>
        <v>0</v>
      </c>
      <c r="AI46" s="175">
        <f t="shared" si="8"/>
        <v>0</v>
      </c>
      <c r="AJ46" s="175">
        <f t="shared" si="8"/>
        <v>0</v>
      </c>
      <c r="AL46" s="14"/>
      <c r="AM46" s="14"/>
      <c r="AP46" s="67"/>
      <c r="AQ46" s="67"/>
      <c r="AR46" s="67"/>
      <c r="AS46" s="67"/>
    </row>
    <row r="47" spans="2:45" ht="14.4" x14ac:dyDescent="0.3">
      <c r="B47" s="75"/>
      <c r="C47" s="174"/>
      <c r="D47" s="174"/>
      <c r="E47" s="174"/>
      <c r="F47" s="174"/>
      <c r="G47" s="174"/>
      <c r="H47" s="174"/>
      <c r="I47" s="174"/>
      <c r="J47" s="179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9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9"/>
      <c r="AL47" s="14"/>
      <c r="AM47" s="14"/>
      <c r="AP47" s="67"/>
      <c r="AQ47" s="67"/>
      <c r="AR47" s="67"/>
      <c r="AS47" s="67"/>
    </row>
    <row r="48" spans="2:45" ht="14.4" x14ac:dyDescent="0.3">
      <c r="B48" s="76"/>
      <c r="C48" s="178"/>
      <c r="D48" s="178"/>
      <c r="E48" s="178"/>
      <c r="F48" s="178"/>
      <c r="G48" s="178"/>
      <c r="H48" s="178"/>
      <c r="I48" s="178"/>
      <c r="J48" s="181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81"/>
      <c r="AL48" s="14"/>
      <c r="AM48" s="14"/>
    </row>
    <row r="49" spans="2:39" ht="13.5" customHeight="1" x14ac:dyDescent="0.3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L49" s="14"/>
      <c r="AM49" s="14"/>
    </row>
    <row r="50" spans="2:39" ht="13.5" customHeight="1" x14ac:dyDescent="0.3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L50" s="14"/>
      <c r="AM50" s="14"/>
    </row>
    <row r="51" spans="2:39" ht="14.4" x14ac:dyDescent="0.3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L51" s="14"/>
      <c r="AM51" s="14"/>
    </row>
    <row r="52" spans="2:39" ht="14.4" x14ac:dyDescent="0.3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L52" s="14"/>
      <c r="AM52" s="14"/>
    </row>
    <row r="53" spans="2:39" ht="15.9" customHeight="1" x14ac:dyDescent="0.35">
      <c r="B53" s="166"/>
      <c r="C53" s="167"/>
      <c r="D53" s="167"/>
      <c r="E53" s="167"/>
      <c r="F53" s="167"/>
      <c r="G53" s="167"/>
      <c r="H53" s="167"/>
      <c r="I53" s="167"/>
      <c r="J53" s="168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8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8"/>
      <c r="AL53" s="14"/>
      <c r="AM53" s="14"/>
    </row>
    <row r="54" spans="2:39" ht="15.6" x14ac:dyDescent="0.3">
      <c r="B54" s="96"/>
      <c r="C54" s="75"/>
      <c r="D54" s="75"/>
      <c r="E54" s="75"/>
      <c r="F54" s="75"/>
      <c r="G54" s="75"/>
      <c r="H54" s="75"/>
      <c r="I54" s="75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169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L54" s="14"/>
      <c r="AM54" s="14"/>
    </row>
    <row r="55" spans="2:39" ht="14.4" x14ac:dyDescent="0.3">
      <c r="B55" s="77"/>
      <c r="C55" s="84"/>
      <c r="D55" s="84"/>
      <c r="E55" s="84"/>
      <c r="F55" s="84"/>
      <c r="G55" s="84"/>
      <c r="H55" s="84"/>
      <c r="I55" s="84"/>
      <c r="J55" s="7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7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74"/>
      <c r="AL55" s="14"/>
      <c r="AM55" s="14"/>
    </row>
    <row r="56" spans="2:39" ht="14.4" x14ac:dyDescent="0.3">
      <c r="B56" s="77"/>
      <c r="C56" s="84"/>
      <c r="D56" s="84"/>
      <c r="E56" s="84"/>
      <c r="F56" s="84"/>
      <c r="G56" s="84"/>
      <c r="H56" s="84"/>
      <c r="I56" s="84"/>
      <c r="J56" s="7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7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74"/>
      <c r="AL56" s="14"/>
      <c r="AM56" s="14"/>
    </row>
    <row r="57" spans="2:39" ht="14.4" x14ac:dyDescent="0.3">
      <c r="B57" s="77"/>
      <c r="C57" s="84"/>
      <c r="D57" s="84"/>
      <c r="E57" s="84"/>
      <c r="F57" s="84"/>
      <c r="G57" s="84"/>
      <c r="H57" s="84"/>
      <c r="I57" s="84"/>
      <c r="J57" s="7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7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74"/>
      <c r="AL57" s="14"/>
      <c r="AM57" s="14"/>
    </row>
    <row r="58" spans="2:39" ht="14.4" x14ac:dyDescent="0.3">
      <c r="B58" s="77"/>
      <c r="C58" s="84"/>
      <c r="D58" s="84"/>
      <c r="E58" s="84"/>
      <c r="F58" s="84"/>
      <c r="G58" s="84"/>
      <c r="H58" s="84"/>
      <c r="I58" s="84"/>
      <c r="J58" s="7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7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74"/>
      <c r="AL58" s="14"/>
      <c r="AM58" s="14"/>
    </row>
    <row r="59" spans="2:39" ht="14.4" x14ac:dyDescent="0.3">
      <c r="B59" s="76"/>
      <c r="C59" s="69"/>
      <c r="D59" s="69"/>
      <c r="E59" s="69"/>
      <c r="F59" s="69"/>
      <c r="G59" s="69"/>
      <c r="H59" s="69"/>
      <c r="I59" s="69"/>
      <c r="J59" s="170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170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170"/>
      <c r="AL59" s="14"/>
      <c r="AM59" s="14"/>
    </row>
    <row r="60" spans="2:39" ht="13.5" customHeight="1" x14ac:dyDescent="0.25">
      <c r="AL60" s="14"/>
      <c r="AM60" s="14"/>
    </row>
    <row r="61" spans="2:39" ht="13.5" customHeight="1" x14ac:dyDescent="0.25">
      <c r="AL61" s="14"/>
      <c r="AM61" s="14"/>
    </row>
    <row r="62" spans="2:39" ht="13.5" customHeight="1" x14ac:dyDescent="0.25">
      <c r="AL62" s="14"/>
      <c r="AM62" s="14"/>
    </row>
    <row r="63" spans="2:39" ht="13.5" customHeight="1" x14ac:dyDescent="0.25">
      <c r="AL63" s="14"/>
      <c r="AM63" s="14"/>
    </row>
    <row r="64" spans="2:39" ht="13.5" customHeight="1" x14ac:dyDescent="0.3">
      <c r="B64" s="77"/>
      <c r="AL64" s="14"/>
      <c r="AM64" s="14"/>
    </row>
    <row r="65" spans="1:39" ht="13.5" customHeight="1" x14ac:dyDescent="0.2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AL65" s="14"/>
      <c r="AM65" s="14"/>
    </row>
    <row r="66" spans="1:39" ht="13.5" customHeight="1" x14ac:dyDescent="0.25">
      <c r="B66" s="14"/>
      <c r="C66" s="14"/>
      <c r="D66" s="14"/>
      <c r="E66" s="14"/>
      <c r="F66" s="14"/>
      <c r="G66" s="14"/>
      <c r="H66" s="14"/>
      <c r="I66" s="14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</row>
    <row r="67" spans="1:39" ht="13.5" customHeight="1" x14ac:dyDescent="0.45">
      <c r="A67" s="67"/>
      <c r="B67" s="62"/>
      <c r="C67" s="71"/>
      <c r="D67" s="71"/>
      <c r="E67" s="71"/>
      <c r="F67" s="97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14"/>
      <c r="AF67" s="14"/>
      <c r="AG67" s="14"/>
      <c r="AH67" s="14"/>
      <c r="AI67" s="14"/>
      <c r="AJ67" s="14"/>
      <c r="AK67" s="14"/>
      <c r="AL67" s="14"/>
      <c r="AM67" s="14"/>
    </row>
    <row r="68" spans="1:39" ht="13.5" customHeight="1" x14ac:dyDescent="0.25">
      <c r="A68" s="67"/>
      <c r="B68" s="89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14"/>
      <c r="AF68" s="14"/>
      <c r="AG68" s="14"/>
      <c r="AH68" s="14"/>
      <c r="AI68" s="14"/>
      <c r="AJ68" s="14"/>
      <c r="AK68" s="14"/>
      <c r="AL68" s="14"/>
      <c r="AM68" s="14"/>
    </row>
    <row r="69" spans="1:39" ht="13.5" customHeight="1" x14ac:dyDescent="0.4">
      <c r="A69" s="67"/>
      <c r="B69" s="265"/>
      <c r="C69" s="264"/>
      <c r="D69" s="264"/>
      <c r="E69" s="264"/>
      <c r="F69" s="264"/>
      <c r="G69" s="264"/>
      <c r="H69" s="264"/>
      <c r="I69" s="264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22"/>
      <c r="AF69" s="22"/>
      <c r="AG69" s="22"/>
      <c r="AH69" s="22"/>
      <c r="AI69" s="22"/>
      <c r="AJ69" s="22"/>
      <c r="AK69" s="22"/>
      <c r="AL69" s="14"/>
      <c r="AM69" s="14"/>
    </row>
    <row r="70" spans="1:39" ht="13.5" customHeight="1" x14ac:dyDescent="0.4">
      <c r="A70" s="67"/>
      <c r="B70" s="264"/>
      <c r="C70" s="264"/>
      <c r="D70" s="264"/>
      <c r="E70" s="264"/>
      <c r="F70" s="264"/>
      <c r="G70" s="264"/>
      <c r="H70" s="264"/>
      <c r="I70" s="264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22"/>
      <c r="AF70" s="22"/>
      <c r="AG70" s="22"/>
      <c r="AH70" s="22"/>
      <c r="AI70" s="22"/>
      <c r="AJ70" s="22"/>
      <c r="AK70" s="22"/>
      <c r="AL70" s="14"/>
      <c r="AM70" s="14"/>
    </row>
    <row r="71" spans="1:39" ht="13.5" customHeight="1" x14ac:dyDescent="0.25">
      <c r="A71" s="67"/>
      <c r="B71" s="89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14"/>
      <c r="AF71" s="14"/>
      <c r="AG71" s="14"/>
      <c r="AH71" s="14"/>
      <c r="AI71" s="14"/>
      <c r="AJ71" s="14"/>
      <c r="AK71" s="14"/>
      <c r="AL71" s="14"/>
      <c r="AM71" s="14"/>
    </row>
    <row r="72" spans="1:39" ht="13.5" customHeight="1" x14ac:dyDescent="0.4">
      <c r="A72" s="67"/>
      <c r="B72" s="266"/>
      <c r="C72" s="262"/>
      <c r="D72" s="262"/>
      <c r="E72" s="262"/>
      <c r="F72" s="262"/>
      <c r="G72" s="262"/>
      <c r="H72" s="262"/>
      <c r="I72" s="262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18"/>
      <c r="AF72" s="18"/>
      <c r="AG72" s="18"/>
      <c r="AH72" s="18"/>
      <c r="AI72" s="18"/>
      <c r="AJ72" s="18"/>
      <c r="AK72" s="18"/>
      <c r="AL72" s="14"/>
      <c r="AM72" s="14"/>
    </row>
    <row r="73" spans="1:39" ht="13.5" customHeight="1" x14ac:dyDescent="0.4">
      <c r="A73" s="67"/>
      <c r="B73" s="262"/>
      <c r="C73" s="262"/>
      <c r="D73" s="262"/>
      <c r="E73" s="262"/>
      <c r="F73" s="262"/>
      <c r="G73" s="262"/>
      <c r="H73" s="262"/>
      <c r="I73" s="262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18"/>
      <c r="AF73" s="18"/>
      <c r="AG73" s="18"/>
      <c r="AH73" s="18"/>
      <c r="AI73" s="18"/>
      <c r="AJ73" s="18"/>
      <c r="AK73" s="18"/>
      <c r="AL73" s="14"/>
      <c r="AM73" s="14"/>
    </row>
    <row r="74" spans="1:39" ht="13.5" customHeight="1" x14ac:dyDescent="0.4">
      <c r="A74" s="67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87"/>
      <c r="Y74" s="87"/>
      <c r="Z74" s="87"/>
      <c r="AA74" s="87"/>
      <c r="AB74" s="87"/>
      <c r="AC74" s="87"/>
      <c r="AD74" s="87"/>
      <c r="AE74" s="15"/>
      <c r="AF74" s="15"/>
      <c r="AG74" s="15"/>
      <c r="AH74" s="15"/>
      <c r="AI74" s="15"/>
      <c r="AK74" s="15"/>
      <c r="AL74" s="14"/>
      <c r="AM74" s="14"/>
    </row>
    <row r="75" spans="1:39" ht="13.5" customHeight="1" x14ac:dyDescent="0.3">
      <c r="A75" s="67"/>
      <c r="B75" s="71"/>
      <c r="C75" s="61"/>
      <c r="D75" s="61"/>
      <c r="E75" s="61"/>
      <c r="F75" s="61"/>
      <c r="G75" s="61"/>
      <c r="H75" s="61"/>
      <c r="I75" s="6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56"/>
      <c r="V75" s="56"/>
      <c r="W75" s="83"/>
      <c r="X75" s="67"/>
      <c r="Y75" s="67"/>
      <c r="Z75" s="67"/>
      <c r="AA75" s="56"/>
      <c r="AB75" s="56"/>
      <c r="AC75" s="56"/>
      <c r="AD75" s="56"/>
      <c r="AE75" s="13"/>
      <c r="AF75" s="13"/>
      <c r="AG75" s="13"/>
      <c r="AH75" s="13"/>
      <c r="AI75" s="13"/>
      <c r="AK75" s="23"/>
      <c r="AL75" s="14"/>
      <c r="AM75" s="14"/>
    </row>
    <row r="76" spans="1:39" ht="13.5" customHeight="1" x14ac:dyDescent="0.25">
      <c r="A76" s="67"/>
      <c r="B76" s="67"/>
      <c r="C76" s="67"/>
      <c r="D76" s="67"/>
      <c r="E76" s="67"/>
      <c r="F76" s="67"/>
      <c r="G76" s="67"/>
      <c r="H76" s="67"/>
      <c r="I76" s="67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67"/>
      <c r="Y76" s="67"/>
      <c r="Z76" s="67"/>
      <c r="AA76" s="71"/>
      <c r="AB76" s="71"/>
      <c r="AC76" s="71"/>
      <c r="AD76" s="71"/>
      <c r="AE76" s="14"/>
      <c r="AF76" s="14"/>
      <c r="AG76" s="14"/>
      <c r="AH76" s="14"/>
      <c r="AI76" s="14"/>
      <c r="AK76" s="14"/>
      <c r="AL76" s="14"/>
      <c r="AM76" s="14"/>
    </row>
    <row r="77" spans="1:39" ht="13.5" customHeight="1" x14ac:dyDescent="0.25">
      <c r="A77" s="67"/>
      <c r="B77" s="67"/>
      <c r="C77" s="67"/>
      <c r="D77" s="67"/>
      <c r="E77" s="67"/>
      <c r="F77" s="67"/>
      <c r="G77" s="67"/>
      <c r="H77" s="67"/>
      <c r="I77" s="67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81"/>
      <c r="V77" s="99"/>
      <c r="W77" s="99"/>
      <c r="X77" s="67"/>
      <c r="Y77" s="67"/>
      <c r="Z77" s="67"/>
      <c r="AA77" s="81"/>
      <c r="AB77" s="81"/>
      <c r="AC77" s="81"/>
      <c r="AD77" s="81"/>
      <c r="AE77" s="16"/>
      <c r="AF77" s="16"/>
      <c r="AG77" s="16"/>
      <c r="AH77" s="16"/>
      <c r="AI77" s="16"/>
      <c r="AK77" s="16"/>
      <c r="AL77" s="14"/>
      <c r="AM77" s="14"/>
    </row>
    <row r="78" spans="1:39" ht="13.5" customHeight="1" x14ac:dyDescent="0.25">
      <c r="A78" s="67"/>
      <c r="B78" s="67"/>
      <c r="C78" s="67"/>
      <c r="D78" s="67"/>
      <c r="E78" s="67"/>
      <c r="F78" s="67"/>
      <c r="G78" s="67"/>
      <c r="H78" s="67"/>
      <c r="I78" s="67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81"/>
      <c r="V78" s="99"/>
      <c r="W78" s="99"/>
      <c r="X78" s="67"/>
      <c r="Y78" s="67"/>
      <c r="Z78" s="67"/>
      <c r="AA78" s="81"/>
      <c r="AB78" s="81"/>
      <c r="AC78" s="81"/>
      <c r="AD78" s="81"/>
      <c r="AE78" s="16"/>
      <c r="AF78" s="16"/>
      <c r="AG78" s="16"/>
      <c r="AH78" s="16"/>
      <c r="AI78" s="16"/>
      <c r="AK78" s="16"/>
      <c r="AL78" s="14"/>
      <c r="AM78" s="14"/>
    </row>
    <row r="79" spans="1:39" ht="13.5" customHeight="1" x14ac:dyDescent="0.25">
      <c r="A79" s="67"/>
      <c r="B79" s="67"/>
      <c r="C79" s="67"/>
      <c r="D79" s="67"/>
      <c r="E79" s="67"/>
      <c r="F79" s="67"/>
      <c r="G79" s="67"/>
      <c r="H79" s="67"/>
      <c r="I79" s="67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82"/>
      <c r="V79" s="82"/>
      <c r="W79" s="83"/>
      <c r="X79" s="67"/>
      <c r="Y79" s="67"/>
      <c r="Z79" s="67"/>
      <c r="AA79" s="82"/>
      <c r="AB79" s="82"/>
      <c r="AC79" s="82"/>
      <c r="AD79" s="82"/>
      <c r="AE79" s="24"/>
      <c r="AF79" s="24"/>
      <c r="AG79" s="24"/>
      <c r="AH79" s="24"/>
      <c r="AI79" s="24"/>
      <c r="AK79" s="24"/>
      <c r="AL79" s="14"/>
      <c r="AM79" s="14"/>
    </row>
    <row r="80" spans="1:39" ht="13.5" customHeight="1" x14ac:dyDescent="0.25">
      <c r="A80" s="67"/>
      <c r="B80" s="67"/>
      <c r="C80" s="67"/>
      <c r="D80" s="67"/>
      <c r="E80" s="67"/>
      <c r="F80" s="67"/>
      <c r="G80" s="67"/>
      <c r="H80" s="67"/>
      <c r="I80" s="67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67"/>
      <c r="Y80" s="67"/>
      <c r="Z80" s="67"/>
      <c r="AA80" s="72"/>
      <c r="AB80" s="72"/>
      <c r="AC80" s="72"/>
      <c r="AD80" s="72"/>
      <c r="AE80" s="17"/>
      <c r="AF80" s="17"/>
      <c r="AG80" s="17"/>
      <c r="AH80" s="17"/>
      <c r="AI80" s="17"/>
      <c r="AK80" s="17"/>
      <c r="AL80" s="14"/>
      <c r="AM80" s="14"/>
    </row>
    <row r="81" spans="1:39" ht="13.5" customHeight="1" x14ac:dyDescent="0.25">
      <c r="A81" s="67"/>
      <c r="B81" s="67"/>
      <c r="C81" s="67"/>
      <c r="D81" s="67"/>
      <c r="E81" s="67"/>
      <c r="F81" s="67"/>
      <c r="G81" s="67"/>
      <c r="H81" s="67"/>
      <c r="I81" s="67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67"/>
      <c r="Y81" s="67"/>
      <c r="Z81" s="67"/>
      <c r="AA81" s="67"/>
      <c r="AB81" s="67"/>
      <c r="AC81" s="67"/>
      <c r="AD81" s="67"/>
      <c r="AK81" s="17"/>
      <c r="AL81" s="14"/>
      <c r="AM81" s="14"/>
    </row>
    <row r="82" spans="1:39" ht="13.5" customHeight="1" x14ac:dyDescent="0.25">
      <c r="A82" s="67"/>
      <c r="B82" s="67"/>
      <c r="C82" s="67"/>
      <c r="D82" s="67"/>
      <c r="E82" s="67"/>
      <c r="F82" s="67"/>
      <c r="G82" s="67"/>
      <c r="H82" s="67"/>
      <c r="I82" s="67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81"/>
      <c r="V82" s="81"/>
      <c r="W82" s="81"/>
      <c r="X82" s="67"/>
      <c r="Y82" s="67"/>
      <c r="Z82" s="67"/>
      <c r="AA82" s="67"/>
      <c r="AB82" s="67"/>
      <c r="AC82" s="67"/>
      <c r="AD82" s="67"/>
      <c r="AK82" s="16"/>
      <c r="AL82" s="14"/>
      <c r="AM82" s="14"/>
    </row>
    <row r="83" spans="1:39" ht="13.5" customHeight="1" x14ac:dyDescent="0.25">
      <c r="A83" s="67"/>
      <c r="B83" s="67"/>
      <c r="C83" s="67"/>
      <c r="D83" s="67"/>
      <c r="E83" s="67"/>
      <c r="F83" s="67"/>
      <c r="G83" s="67"/>
      <c r="H83" s="67"/>
      <c r="I83" s="67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81"/>
      <c r="V83" s="99"/>
      <c r="W83" s="94"/>
      <c r="X83" s="67"/>
      <c r="Y83" s="67"/>
      <c r="Z83" s="67"/>
      <c r="AA83" s="67"/>
      <c r="AB83" s="67"/>
      <c r="AC83" s="67"/>
      <c r="AD83" s="67"/>
      <c r="AK83" s="16"/>
      <c r="AL83" s="14"/>
      <c r="AM83" s="14"/>
    </row>
    <row r="84" spans="1:39" ht="13.5" customHeight="1" x14ac:dyDescent="0.25">
      <c r="A84" s="67"/>
      <c r="B84" s="67"/>
      <c r="C84" s="67"/>
      <c r="D84" s="67"/>
      <c r="E84" s="67"/>
      <c r="F84" s="67"/>
      <c r="G84" s="67"/>
      <c r="H84" s="67"/>
      <c r="I84" s="67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82"/>
      <c r="V84" s="82"/>
      <c r="W84" s="82"/>
      <c r="X84" s="67"/>
      <c r="Y84" s="67"/>
      <c r="Z84" s="67"/>
      <c r="AA84" s="67"/>
      <c r="AB84" s="67"/>
      <c r="AC84" s="67"/>
      <c r="AD84" s="67"/>
      <c r="AK84" s="16"/>
      <c r="AL84" s="14"/>
      <c r="AM84" s="14"/>
    </row>
    <row r="85" spans="1:39" ht="13.5" customHeight="1" x14ac:dyDescent="0.25">
      <c r="A85" s="67"/>
      <c r="B85" s="67"/>
      <c r="C85" s="67"/>
      <c r="D85" s="67"/>
      <c r="E85" s="67"/>
      <c r="F85" s="67"/>
      <c r="G85" s="67"/>
      <c r="H85" s="67"/>
      <c r="I85" s="67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67"/>
      <c r="Y85" s="67"/>
      <c r="Z85" s="67"/>
      <c r="AA85" s="67"/>
      <c r="AB85" s="67"/>
      <c r="AC85" s="67"/>
      <c r="AD85" s="67"/>
      <c r="AK85" s="25"/>
      <c r="AL85" s="14"/>
      <c r="AM85" s="14"/>
    </row>
    <row r="86" spans="1:39" ht="13.5" customHeight="1" x14ac:dyDescent="0.25">
      <c r="A86" s="67"/>
      <c r="B86" s="67"/>
      <c r="C86" s="67"/>
      <c r="D86" s="67"/>
      <c r="E86" s="67"/>
      <c r="F86" s="67"/>
      <c r="G86" s="67"/>
      <c r="H86" s="67"/>
      <c r="I86" s="67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82"/>
      <c r="V86" s="82"/>
      <c r="W86" s="82"/>
      <c r="X86" s="67"/>
      <c r="Y86" s="67"/>
      <c r="Z86" s="67"/>
      <c r="AA86" s="67"/>
      <c r="AB86" s="67"/>
      <c r="AC86" s="67"/>
      <c r="AD86" s="67"/>
      <c r="AK86" s="17"/>
      <c r="AL86" s="14"/>
      <c r="AM86" s="14"/>
    </row>
    <row r="87" spans="1:39" ht="13.5" customHeight="1" x14ac:dyDescent="0.25">
      <c r="A87" s="67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67"/>
      <c r="Y87" s="67"/>
      <c r="Z87" s="67"/>
      <c r="AA87" s="67"/>
      <c r="AB87" s="67"/>
      <c r="AC87" s="67"/>
      <c r="AD87" s="67"/>
      <c r="AK87" s="17"/>
      <c r="AL87" s="14"/>
      <c r="AM87" s="14"/>
    </row>
    <row r="88" spans="1:39" ht="13.5" customHeight="1" x14ac:dyDescent="0.25">
      <c r="A88" s="67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67"/>
      <c r="Y88" s="67"/>
      <c r="Z88" s="67"/>
      <c r="AA88" s="67"/>
      <c r="AB88" s="67"/>
      <c r="AC88" s="67"/>
      <c r="AD88" s="67"/>
      <c r="AK88" s="16"/>
      <c r="AL88" s="14"/>
      <c r="AM88" s="14"/>
    </row>
    <row r="89" spans="1:39" ht="13.5" customHeight="1" x14ac:dyDescent="0.25">
      <c r="A89" s="67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67"/>
      <c r="Y89" s="67"/>
      <c r="Z89" s="67"/>
      <c r="AA89" s="67"/>
      <c r="AB89" s="67"/>
      <c r="AC89" s="67"/>
      <c r="AD89" s="67"/>
      <c r="AK89" s="24"/>
      <c r="AL89" s="14"/>
      <c r="AM89" s="14"/>
    </row>
    <row r="90" spans="1:39" ht="13.5" customHeight="1" x14ac:dyDescent="0.4">
      <c r="A90" s="67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67"/>
      <c r="Y90" s="67"/>
      <c r="Z90" s="67"/>
      <c r="AA90" s="67"/>
      <c r="AB90" s="67"/>
      <c r="AC90" s="67"/>
      <c r="AD90" s="67"/>
      <c r="AK90" s="17"/>
      <c r="AL90" s="14"/>
      <c r="AM90" s="14"/>
    </row>
    <row r="91" spans="1:39" ht="13.5" customHeight="1" x14ac:dyDescent="0.4">
      <c r="A91" s="67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67"/>
      <c r="Y91" s="67"/>
      <c r="Z91" s="67"/>
      <c r="AA91" s="67"/>
      <c r="AB91" s="67"/>
      <c r="AC91" s="67"/>
      <c r="AD91" s="67"/>
      <c r="AK91" s="17"/>
      <c r="AL91" s="14"/>
      <c r="AM91" s="14"/>
    </row>
    <row r="92" spans="1:39" ht="13.5" customHeight="1" x14ac:dyDescent="0.25">
      <c r="A92" s="67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67"/>
      <c r="Y92" s="67"/>
      <c r="Z92" s="67"/>
      <c r="AA92" s="67"/>
      <c r="AB92" s="81"/>
      <c r="AC92" s="81"/>
      <c r="AD92" s="81"/>
      <c r="AE92" s="16"/>
      <c r="AF92" s="16"/>
      <c r="AG92" s="16"/>
      <c r="AH92" s="16"/>
      <c r="AI92" s="16"/>
      <c r="AK92" s="16"/>
      <c r="AL92" s="14"/>
      <c r="AM92" s="14"/>
    </row>
    <row r="93" spans="1:39" ht="13.5" customHeight="1" x14ac:dyDescent="0.3">
      <c r="A93" s="67"/>
      <c r="B93" s="71"/>
      <c r="C93" s="61"/>
      <c r="D93" s="61"/>
      <c r="E93" s="61"/>
      <c r="F93" s="61"/>
      <c r="G93" s="61"/>
      <c r="H93" s="61"/>
      <c r="I93" s="6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56"/>
      <c r="V93" s="56"/>
      <c r="W93" s="83"/>
      <c r="X93" s="67"/>
      <c r="Y93" s="67"/>
      <c r="Z93" s="67"/>
      <c r="AA93" s="67"/>
      <c r="AB93" s="81"/>
      <c r="AC93" s="81"/>
      <c r="AD93" s="81"/>
      <c r="AE93" s="16"/>
      <c r="AF93" s="16"/>
      <c r="AG93" s="16"/>
      <c r="AH93" s="16"/>
      <c r="AI93" s="16"/>
      <c r="AK93" s="16"/>
      <c r="AL93" s="14"/>
      <c r="AM93" s="14"/>
    </row>
    <row r="94" spans="1:39" ht="13.5" customHeight="1" x14ac:dyDescent="0.25">
      <c r="A94" s="67"/>
      <c r="B94" s="67"/>
      <c r="C94" s="67"/>
      <c r="D94" s="67"/>
      <c r="E94" s="67"/>
      <c r="F94" s="67"/>
      <c r="G94" s="67"/>
      <c r="H94" s="67"/>
      <c r="I94" s="67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67"/>
      <c r="Y94" s="67"/>
      <c r="Z94" s="67"/>
      <c r="AA94" s="67"/>
      <c r="AB94" s="81"/>
      <c r="AC94" s="81"/>
      <c r="AD94" s="81"/>
      <c r="AE94" s="16"/>
      <c r="AF94" s="16"/>
      <c r="AG94" s="16"/>
      <c r="AH94" s="16"/>
      <c r="AI94" s="16"/>
      <c r="AK94" s="16"/>
      <c r="AL94" s="14"/>
      <c r="AM94" s="14"/>
    </row>
    <row r="95" spans="1:39" ht="13.5" customHeight="1" x14ac:dyDescent="0.25">
      <c r="A95" s="67"/>
      <c r="B95" s="67"/>
      <c r="C95" s="67"/>
      <c r="D95" s="67"/>
      <c r="E95" s="67"/>
      <c r="F95" s="67"/>
      <c r="G95" s="67"/>
      <c r="H95" s="67"/>
      <c r="I95" s="67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81"/>
      <c r="V95" s="71"/>
      <c r="W95" s="71"/>
      <c r="X95" s="67"/>
      <c r="Y95" s="67"/>
      <c r="Z95" s="67"/>
      <c r="AA95" s="67"/>
      <c r="AB95" s="81"/>
      <c r="AC95" s="81"/>
      <c r="AD95" s="81"/>
      <c r="AE95" s="16"/>
      <c r="AF95" s="16"/>
      <c r="AG95" s="16"/>
      <c r="AH95" s="16"/>
      <c r="AI95" s="16"/>
      <c r="AK95" s="16"/>
      <c r="AL95" s="14"/>
      <c r="AM95" s="14"/>
    </row>
    <row r="96" spans="1:39" ht="13.5" customHeight="1" x14ac:dyDescent="0.25">
      <c r="A96" s="67"/>
      <c r="B96" s="67"/>
      <c r="C96" s="67"/>
      <c r="D96" s="67"/>
      <c r="E96" s="67"/>
      <c r="F96" s="67"/>
      <c r="G96" s="67"/>
      <c r="H96" s="67"/>
      <c r="I96" s="67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81"/>
      <c r="V96" s="92"/>
      <c r="W96" s="92"/>
      <c r="X96" s="67"/>
      <c r="Y96" s="67"/>
      <c r="Z96" s="67"/>
      <c r="AA96" s="67"/>
      <c r="AB96" s="82"/>
      <c r="AC96" s="82"/>
      <c r="AD96" s="82"/>
      <c r="AE96" s="24"/>
      <c r="AF96" s="24"/>
      <c r="AG96" s="24"/>
      <c r="AH96" s="24"/>
      <c r="AI96" s="24"/>
      <c r="AK96" s="24"/>
      <c r="AL96" s="14"/>
      <c r="AM96" s="14"/>
    </row>
    <row r="97" spans="1:39" ht="13.5" customHeight="1" x14ac:dyDescent="0.3">
      <c r="A97" s="67"/>
      <c r="B97" s="67"/>
      <c r="C97" s="67"/>
      <c r="D97" s="67"/>
      <c r="E97" s="67"/>
      <c r="F97" s="67"/>
      <c r="G97" s="67"/>
      <c r="H97" s="67"/>
      <c r="I97" s="67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81"/>
      <c r="V97" s="99"/>
      <c r="W97" s="99"/>
      <c r="X97" s="67"/>
      <c r="Y97" s="67"/>
      <c r="Z97" s="67"/>
      <c r="AA97" s="67"/>
      <c r="AB97" s="72"/>
      <c r="AC97" s="72"/>
      <c r="AD97" s="72"/>
      <c r="AE97" s="17"/>
      <c r="AF97" s="17"/>
      <c r="AG97" s="17"/>
      <c r="AH97" s="17"/>
      <c r="AI97" s="17"/>
      <c r="AK97" s="17"/>
      <c r="AL97" s="14"/>
      <c r="AM97" s="14"/>
    </row>
    <row r="98" spans="1:39" ht="13.5" customHeight="1" x14ac:dyDescent="0.3">
      <c r="A98" s="67"/>
      <c r="B98" s="67"/>
      <c r="C98" s="67"/>
      <c r="D98" s="67"/>
      <c r="E98" s="67"/>
      <c r="F98" s="67"/>
      <c r="G98" s="67"/>
      <c r="H98" s="67"/>
      <c r="I98" s="67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81"/>
      <c r="V98" s="99"/>
      <c r="W98" s="99"/>
      <c r="X98" s="67"/>
      <c r="Y98" s="67"/>
      <c r="Z98" s="67"/>
      <c r="AA98" s="67"/>
      <c r="AB98" s="72"/>
      <c r="AC98" s="72"/>
      <c r="AD98" s="72"/>
      <c r="AE98" s="17"/>
      <c r="AF98" s="17"/>
      <c r="AG98" s="17"/>
      <c r="AH98" s="17"/>
      <c r="AI98" s="17"/>
      <c r="AK98" s="17"/>
      <c r="AL98" s="14"/>
      <c r="AM98" s="14"/>
    </row>
    <row r="99" spans="1:39" ht="13.5" customHeight="1" x14ac:dyDescent="0.25">
      <c r="A99" s="67"/>
      <c r="B99" s="67"/>
      <c r="C99" s="67"/>
      <c r="D99" s="67"/>
      <c r="E99" s="67"/>
      <c r="F99" s="67"/>
      <c r="G99" s="67"/>
      <c r="H99" s="67"/>
      <c r="I99" s="67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82"/>
      <c r="V99" s="83"/>
      <c r="W99" s="83"/>
      <c r="X99" s="67"/>
      <c r="Y99" s="67"/>
      <c r="Z99" s="67"/>
      <c r="AA99" s="67"/>
      <c r="AB99" s="81"/>
      <c r="AC99" s="81"/>
      <c r="AD99" s="81"/>
      <c r="AE99" s="16"/>
      <c r="AF99" s="16"/>
      <c r="AG99" s="16"/>
      <c r="AH99" s="16"/>
      <c r="AI99" s="16"/>
      <c r="AK99" s="16"/>
      <c r="AL99" s="14"/>
      <c r="AM99" s="14"/>
    </row>
    <row r="100" spans="1:39" ht="13.5" customHeight="1" x14ac:dyDescent="0.25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81"/>
      <c r="AC100" s="81"/>
      <c r="AD100" s="81"/>
      <c r="AE100" s="16"/>
      <c r="AF100" s="16"/>
      <c r="AG100" s="16"/>
      <c r="AH100" s="16"/>
      <c r="AI100" s="16"/>
      <c r="AK100" s="16"/>
      <c r="AL100" s="14"/>
      <c r="AM100" s="14"/>
    </row>
    <row r="101" spans="1:39" ht="13.5" customHeight="1" x14ac:dyDescent="0.25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81"/>
      <c r="AC101" s="81"/>
      <c r="AD101" s="81"/>
      <c r="AE101" s="16"/>
      <c r="AF101" s="16"/>
      <c r="AG101" s="16"/>
      <c r="AH101" s="16"/>
      <c r="AI101" s="16"/>
      <c r="AK101" s="16"/>
      <c r="AL101" s="14"/>
      <c r="AM101" s="14"/>
    </row>
    <row r="102" spans="1:39" ht="13.5" customHeight="1" x14ac:dyDescent="0.3">
      <c r="A102" s="67"/>
      <c r="B102" s="67"/>
      <c r="C102" s="67"/>
      <c r="D102" s="67"/>
      <c r="E102" s="67"/>
      <c r="F102" s="67"/>
      <c r="G102" s="67"/>
      <c r="H102" s="67"/>
      <c r="I102" s="67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1"/>
      <c r="V102" s="101"/>
      <c r="W102" s="101"/>
      <c r="X102" s="67"/>
      <c r="Y102" s="67"/>
      <c r="Z102" s="67"/>
      <c r="AA102" s="67"/>
      <c r="AB102" s="81"/>
      <c r="AC102" s="81"/>
      <c r="AD102" s="81"/>
      <c r="AE102" s="16"/>
      <c r="AF102" s="16"/>
      <c r="AG102" s="16"/>
      <c r="AH102" s="16"/>
      <c r="AI102" s="16"/>
      <c r="AK102" s="16"/>
      <c r="AL102" s="14"/>
      <c r="AM102" s="14"/>
    </row>
    <row r="103" spans="1:39" ht="13.5" customHeight="1" x14ac:dyDescent="0.25">
      <c r="A103" s="67"/>
      <c r="B103" s="88"/>
      <c r="C103" s="67"/>
      <c r="D103" s="67"/>
      <c r="E103" s="67"/>
      <c r="F103" s="67"/>
      <c r="G103" s="67"/>
      <c r="H103" s="67"/>
      <c r="I103" s="67"/>
      <c r="J103" s="72"/>
      <c r="K103" s="72"/>
      <c r="L103" s="72"/>
      <c r="M103" s="72"/>
      <c r="N103" s="72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82"/>
      <c r="AC103" s="82"/>
      <c r="AD103" s="82"/>
      <c r="AE103" s="24"/>
      <c r="AF103" s="24"/>
      <c r="AG103" s="24"/>
      <c r="AH103" s="24"/>
      <c r="AI103" s="24"/>
      <c r="AK103" s="24"/>
      <c r="AL103" s="14"/>
      <c r="AM103" s="14"/>
    </row>
    <row r="104" spans="1:39" ht="13.5" customHeight="1" x14ac:dyDescent="0.25">
      <c r="A104" s="67"/>
      <c r="B104" s="71"/>
      <c r="C104" s="67"/>
      <c r="D104" s="67"/>
      <c r="E104" s="67"/>
      <c r="F104" s="67"/>
      <c r="G104" s="67"/>
      <c r="H104" s="67"/>
      <c r="I104" s="67"/>
      <c r="J104" s="72"/>
      <c r="K104" s="72"/>
      <c r="L104" s="72"/>
      <c r="M104" s="72"/>
      <c r="N104" s="72"/>
      <c r="O104" s="72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72"/>
      <c r="AC104" s="72"/>
      <c r="AD104" s="72"/>
      <c r="AE104" s="17"/>
      <c r="AF104" s="17"/>
      <c r="AG104" s="17"/>
      <c r="AH104" s="17"/>
      <c r="AI104" s="17"/>
      <c r="AK104" s="17"/>
      <c r="AL104" s="14"/>
      <c r="AM104" s="14"/>
    </row>
    <row r="105" spans="1:39" ht="13.5" customHeight="1" x14ac:dyDescent="0.4">
      <c r="A105" s="67"/>
      <c r="B105" s="88"/>
      <c r="C105" s="67"/>
      <c r="D105" s="67"/>
      <c r="E105" s="67"/>
      <c r="F105" s="67"/>
      <c r="G105" s="67"/>
      <c r="H105" s="67"/>
      <c r="I105" s="67"/>
      <c r="J105" s="72"/>
      <c r="K105" s="79"/>
      <c r="L105" s="79"/>
      <c r="M105" s="72"/>
      <c r="N105" s="72"/>
      <c r="O105" s="72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82"/>
      <c r="AC105" s="82"/>
      <c r="AD105" s="82"/>
      <c r="AE105" s="24"/>
      <c r="AF105" s="24"/>
      <c r="AG105" s="24"/>
      <c r="AH105" s="24"/>
      <c r="AI105" s="24"/>
      <c r="AK105" s="24"/>
      <c r="AL105" s="14"/>
      <c r="AM105" s="14"/>
    </row>
    <row r="106" spans="1:39" ht="13.5" customHeight="1" x14ac:dyDescent="0.4">
      <c r="A106" s="67"/>
      <c r="B106" s="71"/>
      <c r="C106" s="71"/>
      <c r="D106" s="71"/>
      <c r="E106" s="71"/>
      <c r="F106" s="71"/>
      <c r="G106" s="71"/>
      <c r="H106" s="71"/>
      <c r="I106" s="71"/>
      <c r="J106" s="71"/>
      <c r="K106" s="79"/>
      <c r="L106" s="79"/>
      <c r="M106" s="71"/>
      <c r="N106" s="71"/>
      <c r="O106" s="71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I106" s="14"/>
      <c r="AK106" s="14"/>
      <c r="AL106" s="14"/>
      <c r="AM106" s="14"/>
    </row>
    <row r="107" spans="1:39" ht="13.5" customHeight="1" x14ac:dyDescent="0.25">
      <c r="A107" s="67"/>
      <c r="B107" s="71"/>
      <c r="C107" s="71"/>
      <c r="D107" s="71"/>
      <c r="E107" s="71"/>
      <c r="F107" s="71"/>
      <c r="G107" s="71"/>
      <c r="H107" s="71"/>
      <c r="I107" s="71"/>
      <c r="J107" s="71"/>
      <c r="K107" s="92"/>
      <c r="L107" s="92"/>
      <c r="M107" s="71"/>
      <c r="N107" s="71"/>
      <c r="O107" s="71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I107" s="14"/>
      <c r="AK107" s="14"/>
      <c r="AL107" s="14"/>
      <c r="AM107" s="14"/>
    </row>
    <row r="108" spans="1:39" ht="13.5" customHeight="1" x14ac:dyDescent="0.4">
      <c r="A108" s="67"/>
      <c r="B108" s="266"/>
      <c r="C108" s="262"/>
      <c r="D108" s="262"/>
      <c r="E108" s="262"/>
      <c r="F108" s="262"/>
      <c r="G108" s="262"/>
      <c r="H108" s="262"/>
      <c r="I108" s="262"/>
      <c r="J108" s="79"/>
      <c r="K108" s="56"/>
      <c r="L108" s="56"/>
      <c r="M108" s="79"/>
      <c r="N108" s="79"/>
      <c r="O108" s="79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K108" s="18"/>
      <c r="AL108" s="14"/>
      <c r="AM108" s="14"/>
    </row>
    <row r="109" spans="1:39" ht="13.5" customHeight="1" x14ac:dyDescent="0.4">
      <c r="A109" s="67"/>
      <c r="B109" s="262"/>
      <c r="C109" s="262"/>
      <c r="D109" s="262"/>
      <c r="E109" s="262"/>
      <c r="F109" s="262"/>
      <c r="G109" s="262"/>
      <c r="H109" s="262"/>
      <c r="I109" s="262"/>
      <c r="J109" s="79"/>
      <c r="K109" s="71"/>
      <c r="L109" s="71"/>
      <c r="M109" s="79"/>
      <c r="N109" s="79"/>
      <c r="O109" s="79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K109" s="18"/>
      <c r="AL109" s="14"/>
      <c r="AM109" s="14"/>
    </row>
    <row r="110" spans="1:39" ht="13.5" customHeight="1" x14ac:dyDescent="0.25">
      <c r="A110" s="67"/>
      <c r="B110" s="92"/>
      <c r="C110" s="92"/>
      <c r="D110" s="92"/>
      <c r="E110" s="92"/>
      <c r="F110" s="92"/>
      <c r="G110" s="92"/>
      <c r="H110" s="92"/>
      <c r="I110" s="92"/>
      <c r="J110" s="92"/>
      <c r="K110" s="81"/>
      <c r="L110" s="81"/>
      <c r="M110" s="92"/>
      <c r="N110" s="92"/>
      <c r="O110" s="92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K110" s="19"/>
      <c r="AL110" s="14"/>
      <c r="AM110" s="14"/>
    </row>
    <row r="111" spans="1:39" ht="13.5" customHeight="1" x14ac:dyDescent="0.3">
      <c r="A111" s="67"/>
      <c r="B111" s="71"/>
      <c r="C111" s="61"/>
      <c r="D111" s="61"/>
      <c r="E111" s="61"/>
      <c r="F111" s="61"/>
      <c r="G111" s="61"/>
      <c r="H111" s="61"/>
      <c r="I111" s="61"/>
      <c r="J111" s="71"/>
      <c r="K111" s="81"/>
      <c r="L111" s="81"/>
      <c r="M111" s="71"/>
      <c r="N111" s="71"/>
      <c r="O111" s="71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K111" s="23"/>
      <c r="AL111" s="14"/>
      <c r="AM111" s="14"/>
    </row>
    <row r="112" spans="1:39" ht="13.5" customHeight="1" x14ac:dyDescent="0.25">
      <c r="A112" s="67"/>
      <c r="B112" s="88"/>
      <c r="C112" s="67"/>
      <c r="D112" s="67"/>
      <c r="E112" s="67"/>
      <c r="F112" s="67"/>
      <c r="G112" s="67"/>
      <c r="H112" s="67"/>
      <c r="I112" s="67"/>
      <c r="J112" s="71"/>
      <c r="K112" s="82"/>
      <c r="L112" s="82"/>
      <c r="M112" s="71"/>
      <c r="N112" s="71"/>
      <c r="O112" s="71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K112" s="14"/>
      <c r="AL112" s="14"/>
      <c r="AM112" s="14"/>
    </row>
    <row r="113" spans="1:39" ht="13.5" customHeight="1" x14ac:dyDescent="0.25">
      <c r="A113" s="67"/>
      <c r="B113" s="89"/>
      <c r="C113" s="67"/>
      <c r="D113" s="67"/>
      <c r="E113" s="67"/>
      <c r="F113" s="67"/>
      <c r="G113" s="67"/>
      <c r="H113" s="67"/>
      <c r="I113" s="67"/>
      <c r="J113" s="71"/>
      <c r="K113" s="71"/>
      <c r="L113" s="71"/>
      <c r="M113" s="71"/>
      <c r="N113" s="71"/>
      <c r="O113" s="71"/>
      <c r="P113" s="71"/>
      <c r="Q113" s="71"/>
      <c r="R113" s="71"/>
      <c r="S113" s="67"/>
      <c r="T113" s="67"/>
      <c r="U113" s="71"/>
      <c r="V113" s="71"/>
      <c r="W113" s="71"/>
      <c r="X113" s="67"/>
      <c r="Y113" s="67"/>
      <c r="Z113" s="67"/>
      <c r="AA113" s="67"/>
      <c r="AB113" s="67"/>
      <c r="AC113" s="67"/>
      <c r="AD113" s="67"/>
      <c r="AK113" s="20"/>
      <c r="AL113" s="14"/>
      <c r="AM113" s="14"/>
    </row>
    <row r="114" spans="1:39" ht="13.5" customHeight="1" x14ac:dyDescent="0.25">
      <c r="A114" s="67"/>
      <c r="B114" s="89"/>
      <c r="C114" s="67"/>
      <c r="D114" s="67"/>
      <c r="E114" s="67"/>
      <c r="F114" s="67"/>
      <c r="G114" s="67"/>
      <c r="H114" s="67"/>
      <c r="I114" s="67"/>
      <c r="J114" s="71"/>
      <c r="K114" s="71"/>
      <c r="L114" s="71"/>
      <c r="M114" s="71"/>
      <c r="N114" s="71"/>
      <c r="O114" s="71"/>
      <c r="P114" s="71"/>
      <c r="Q114" s="71"/>
      <c r="R114" s="71"/>
      <c r="S114" s="67"/>
      <c r="T114" s="67"/>
      <c r="U114" s="71"/>
      <c r="V114" s="71"/>
      <c r="W114" s="71"/>
      <c r="X114" s="67"/>
      <c r="Y114" s="67"/>
      <c r="Z114" s="67"/>
      <c r="AA114" s="67"/>
      <c r="AB114" s="67"/>
      <c r="AC114" s="67"/>
      <c r="AD114" s="67"/>
      <c r="AK114" s="20"/>
      <c r="AL114" s="14"/>
      <c r="AM114" s="14"/>
    </row>
    <row r="115" spans="1:39" ht="13.5" customHeight="1" x14ac:dyDescent="0.25">
      <c r="A115" s="67"/>
      <c r="B115" s="88"/>
      <c r="C115" s="67"/>
      <c r="D115" s="67"/>
      <c r="E115" s="67"/>
      <c r="F115" s="67"/>
      <c r="G115" s="67"/>
      <c r="H115" s="67"/>
      <c r="I115" s="67"/>
      <c r="J115" s="71"/>
      <c r="K115" s="81"/>
      <c r="L115" s="81"/>
      <c r="M115" s="71"/>
      <c r="N115" s="71"/>
      <c r="O115" s="71"/>
      <c r="P115" s="71"/>
      <c r="Q115" s="71"/>
      <c r="R115" s="71"/>
      <c r="S115" s="67"/>
      <c r="T115" s="67"/>
      <c r="U115" s="71"/>
      <c r="V115" s="71"/>
      <c r="W115" s="71"/>
      <c r="X115" s="67"/>
      <c r="Y115" s="67"/>
      <c r="Z115" s="67"/>
      <c r="AA115" s="67"/>
      <c r="AB115" s="67"/>
      <c r="AC115" s="67"/>
      <c r="AD115" s="67"/>
      <c r="AK115" s="23"/>
      <c r="AL115" s="14"/>
      <c r="AM115" s="14"/>
    </row>
    <row r="116" spans="1:39" ht="13.5" customHeight="1" x14ac:dyDescent="0.25">
      <c r="A116" s="67"/>
      <c r="B116" s="71"/>
      <c r="C116" s="67"/>
      <c r="D116" s="67"/>
      <c r="E116" s="67"/>
      <c r="F116" s="67"/>
      <c r="G116" s="67"/>
      <c r="H116" s="67"/>
      <c r="I116" s="67"/>
      <c r="J116" s="71"/>
      <c r="K116" s="81"/>
      <c r="L116" s="81"/>
      <c r="M116" s="71"/>
      <c r="N116" s="71"/>
      <c r="O116" s="71"/>
      <c r="P116" s="71"/>
      <c r="Q116" s="71"/>
      <c r="R116" s="71"/>
      <c r="S116" s="67"/>
      <c r="T116" s="67"/>
      <c r="U116" s="71"/>
      <c r="V116" s="71"/>
      <c r="W116" s="71"/>
      <c r="X116" s="67"/>
      <c r="Y116" s="67"/>
      <c r="Z116" s="67"/>
      <c r="AA116" s="67"/>
      <c r="AB116" s="67"/>
      <c r="AC116" s="67"/>
      <c r="AD116" s="67"/>
      <c r="AK116" s="14"/>
      <c r="AL116" s="14"/>
      <c r="AM116" s="14"/>
    </row>
    <row r="117" spans="1:39" ht="13.5" customHeight="1" x14ac:dyDescent="0.25">
      <c r="A117" s="67"/>
      <c r="B117" s="88"/>
      <c r="C117" s="67"/>
      <c r="D117" s="67"/>
      <c r="E117" s="67"/>
      <c r="F117" s="67"/>
      <c r="G117" s="67"/>
      <c r="H117" s="67"/>
      <c r="I117" s="67"/>
      <c r="J117" s="71"/>
      <c r="K117" s="82"/>
      <c r="L117" s="82"/>
      <c r="M117" s="71"/>
      <c r="N117" s="71"/>
      <c r="O117" s="71"/>
      <c r="P117" s="71"/>
      <c r="Q117" s="71"/>
      <c r="R117" s="71"/>
      <c r="S117" s="67"/>
      <c r="T117" s="67"/>
      <c r="U117" s="71"/>
      <c r="V117" s="71"/>
      <c r="W117" s="71"/>
      <c r="X117" s="67"/>
      <c r="Y117" s="67"/>
      <c r="Z117" s="67"/>
      <c r="AA117" s="67"/>
      <c r="AB117" s="67"/>
      <c r="AC117" s="67"/>
      <c r="AD117" s="67"/>
      <c r="AK117" s="14"/>
      <c r="AL117" s="14"/>
      <c r="AM117" s="14"/>
    </row>
    <row r="118" spans="1:39" ht="13.5" customHeight="1" x14ac:dyDescent="0.25">
      <c r="A118" s="67"/>
      <c r="B118" s="89"/>
      <c r="C118" s="67"/>
      <c r="D118" s="67"/>
      <c r="E118" s="67"/>
      <c r="F118" s="67"/>
      <c r="G118" s="67"/>
      <c r="H118" s="67"/>
      <c r="I118" s="67"/>
      <c r="J118" s="71"/>
      <c r="K118" s="71"/>
      <c r="L118" s="71"/>
      <c r="M118" s="71"/>
      <c r="N118" s="71"/>
      <c r="O118" s="71"/>
      <c r="P118" s="71"/>
      <c r="Q118" s="71"/>
      <c r="R118" s="71"/>
      <c r="S118" s="67"/>
      <c r="T118" s="67"/>
      <c r="U118" s="71"/>
      <c r="V118" s="71"/>
      <c r="W118" s="71"/>
      <c r="X118" s="67"/>
      <c r="Y118" s="67"/>
      <c r="Z118" s="67"/>
      <c r="AA118" s="67"/>
      <c r="AB118" s="67"/>
      <c r="AC118" s="67"/>
      <c r="AD118" s="67"/>
      <c r="AK118" s="16"/>
      <c r="AL118" s="14"/>
      <c r="AM118" s="14"/>
    </row>
    <row r="119" spans="1:39" ht="13.5" customHeight="1" x14ac:dyDescent="0.25">
      <c r="A119" s="67"/>
      <c r="B119" s="89"/>
      <c r="C119" s="67"/>
      <c r="D119" s="67"/>
      <c r="E119" s="67"/>
      <c r="F119" s="67"/>
      <c r="G119" s="67"/>
      <c r="H119" s="67"/>
      <c r="I119" s="67"/>
      <c r="J119" s="71"/>
      <c r="K119" s="82"/>
      <c r="L119" s="82"/>
      <c r="M119" s="71"/>
      <c r="N119" s="71"/>
      <c r="O119" s="71"/>
      <c r="P119" s="71"/>
      <c r="Q119" s="71"/>
      <c r="R119" s="71"/>
      <c r="S119" s="67"/>
      <c r="T119" s="67"/>
      <c r="U119" s="71"/>
      <c r="V119" s="71"/>
      <c r="W119" s="71"/>
      <c r="X119" s="67"/>
      <c r="Y119" s="67"/>
      <c r="Z119" s="67"/>
      <c r="AA119" s="67"/>
      <c r="AB119" s="67"/>
      <c r="AC119" s="67"/>
      <c r="AD119" s="67"/>
      <c r="AK119" s="26"/>
      <c r="AL119" s="14"/>
      <c r="AM119" s="14"/>
    </row>
    <row r="120" spans="1:39" ht="13.5" customHeight="1" x14ac:dyDescent="0.25">
      <c r="A120" s="67"/>
      <c r="B120" s="88"/>
      <c r="C120" s="67"/>
      <c r="D120" s="67"/>
      <c r="E120" s="67"/>
      <c r="F120" s="67"/>
      <c r="G120" s="67"/>
      <c r="H120" s="67"/>
      <c r="I120" s="67"/>
      <c r="J120" s="71"/>
      <c r="K120" s="71"/>
      <c r="L120" s="71"/>
      <c r="M120" s="71"/>
      <c r="N120" s="71"/>
      <c r="O120" s="71"/>
      <c r="P120" s="71"/>
      <c r="Q120" s="71"/>
      <c r="R120" s="71"/>
      <c r="S120" s="67"/>
      <c r="T120" s="67"/>
      <c r="U120" s="71"/>
      <c r="V120" s="71"/>
      <c r="W120" s="71"/>
      <c r="X120" s="67"/>
      <c r="Y120" s="67"/>
      <c r="Z120" s="67"/>
      <c r="AA120" s="67"/>
      <c r="AB120" s="67"/>
      <c r="AC120" s="67"/>
      <c r="AD120" s="67"/>
      <c r="AK120" s="24"/>
      <c r="AL120" s="14"/>
      <c r="AM120" s="14"/>
    </row>
    <row r="121" spans="1:39" ht="13.5" customHeight="1" x14ac:dyDescent="0.25">
      <c r="A121" s="67"/>
      <c r="B121" s="71"/>
      <c r="C121" s="67"/>
      <c r="D121" s="67"/>
      <c r="E121" s="67"/>
      <c r="F121" s="67"/>
      <c r="G121" s="67"/>
      <c r="H121" s="67"/>
      <c r="I121" s="67"/>
      <c r="J121" s="71"/>
      <c r="K121" s="71"/>
      <c r="L121" s="71"/>
      <c r="M121" s="71"/>
      <c r="N121" s="71"/>
      <c r="O121" s="71"/>
      <c r="P121" s="71"/>
      <c r="Q121" s="71"/>
      <c r="R121" s="71"/>
      <c r="S121" s="67"/>
      <c r="T121" s="67"/>
      <c r="U121" s="71"/>
      <c r="V121" s="71"/>
      <c r="W121" s="71"/>
      <c r="X121" s="67"/>
      <c r="Y121" s="67"/>
      <c r="Z121" s="67"/>
      <c r="AA121" s="67"/>
      <c r="AB121" s="67"/>
      <c r="AC121" s="67"/>
      <c r="AD121" s="67"/>
      <c r="AK121" s="14"/>
      <c r="AL121" s="14"/>
      <c r="AM121" s="14"/>
    </row>
    <row r="122" spans="1:39" ht="13.5" customHeight="1" x14ac:dyDescent="0.3">
      <c r="A122" s="67"/>
      <c r="B122" s="61"/>
      <c r="C122" s="67"/>
      <c r="D122" s="67"/>
      <c r="E122" s="67"/>
      <c r="F122" s="67"/>
      <c r="G122" s="67"/>
      <c r="H122" s="67"/>
      <c r="I122" s="67"/>
      <c r="J122" s="71"/>
      <c r="K122" s="71"/>
      <c r="L122" s="71"/>
      <c r="M122" s="71"/>
      <c r="N122" s="71"/>
      <c r="O122" s="71"/>
      <c r="P122" s="71"/>
      <c r="Q122" s="71"/>
      <c r="R122" s="71"/>
      <c r="S122" s="67"/>
      <c r="T122" s="67"/>
      <c r="U122" s="71"/>
      <c r="V122" s="71"/>
      <c r="W122" s="71"/>
      <c r="X122" s="67"/>
      <c r="Y122" s="67"/>
      <c r="Z122" s="67"/>
      <c r="AA122" s="67"/>
      <c r="AB122" s="67"/>
      <c r="AC122" s="67"/>
      <c r="AD122" s="67"/>
      <c r="AK122" s="24"/>
      <c r="AL122" s="14"/>
      <c r="AM122" s="14"/>
    </row>
    <row r="123" spans="1:39" ht="13.5" customHeight="1" x14ac:dyDescent="0.4">
      <c r="A123" s="67"/>
      <c r="B123" s="71"/>
      <c r="C123" s="71"/>
      <c r="D123" s="71"/>
      <c r="E123" s="71"/>
      <c r="F123" s="71"/>
      <c r="G123" s="71"/>
      <c r="H123" s="71"/>
      <c r="I123" s="71"/>
      <c r="J123" s="71"/>
      <c r="K123" s="79"/>
      <c r="L123" s="79"/>
      <c r="M123" s="71"/>
      <c r="N123" s="71"/>
      <c r="O123" s="71"/>
      <c r="P123" s="71"/>
      <c r="Q123" s="71"/>
      <c r="R123" s="71"/>
      <c r="S123" s="67"/>
      <c r="T123" s="67"/>
      <c r="U123" s="71"/>
      <c r="V123" s="71"/>
      <c r="W123" s="71"/>
      <c r="X123" s="67"/>
      <c r="Y123" s="67"/>
      <c r="Z123" s="67"/>
      <c r="AA123" s="67"/>
      <c r="AB123" s="67"/>
      <c r="AC123" s="67"/>
      <c r="AD123" s="67"/>
      <c r="AK123" s="14"/>
      <c r="AL123" s="14"/>
      <c r="AM123" s="14"/>
    </row>
    <row r="124" spans="1:39" ht="13.5" customHeight="1" x14ac:dyDescent="0.4">
      <c r="A124" s="67"/>
      <c r="B124" s="71"/>
      <c r="C124" s="71"/>
      <c r="D124" s="71"/>
      <c r="E124" s="71"/>
      <c r="F124" s="71"/>
      <c r="G124" s="71"/>
      <c r="H124" s="71"/>
      <c r="I124" s="71"/>
      <c r="J124" s="71"/>
      <c r="K124" s="79"/>
      <c r="L124" s="79"/>
      <c r="M124" s="71"/>
      <c r="N124" s="71"/>
      <c r="O124" s="71"/>
      <c r="P124" s="71"/>
      <c r="Q124" s="71"/>
      <c r="R124" s="71"/>
      <c r="S124" s="67"/>
      <c r="T124" s="67"/>
      <c r="U124" s="71"/>
      <c r="V124" s="71"/>
      <c r="W124" s="71"/>
      <c r="X124" s="67"/>
      <c r="Y124" s="67"/>
      <c r="Z124" s="67"/>
      <c r="AA124" s="67"/>
      <c r="AB124" s="67"/>
      <c r="AC124" s="67"/>
      <c r="AD124" s="67"/>
      <c r="AK124" s="14"/>
      <c r="AL124" s="14"/>
      <c r="AM124" s="14"/>
    </row>
    <row r="125" spans="1:39" ht="13.8" x14ac:dyDescent="0.25">
      <c r="A125" s="67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67"/>
      <c r="T125" s="67"/>
      <c r="U125" s="71"/>
      <c r="V125" s="71"/>
      <c r="W125" s="71"/>
      <c r="X125" s="67"/>
      <c r="Y125" s="67"/>
      <c r="Z125" s="67"/>
      <c r="AA125" s="67"/>
      <c r="AB125" s="67"/>
      <c r="AC125" s="67"/>
      <c r="AD125" s="67"/>
      <c r="AK125" s="14"/>
      <c r="AL125" s="14"/>
      <c r="AM125" s="14"/>
    </row>
    <row r="126" spans="1:39" ht="21" x14ac:dyDescent="0.4">
      <c r="A126" s="67"/>
      <c r="B126" s="79"/>
      <c r="C126" s="79"/>
      <c r="D126" s="79"/>
      <c r="E126" s="79"/>
      <c r="F126" s="79"/>
      <c r="G126" s="79"/>
      <c r="H126" s="79"/>
      <c r="I126" s="79"/>
      <c r="J126" s="79"/>
      <c r="K126" s="56"/>
      <c r="L126" s="56"/>
      <c r="M126" s="79"/>
      <c r="N126" s="79"/>
      <c r="O126" s="79"/>
      <c r="P126" s="79"/>
      <c r="Q126" s="79"/>
      <c r="R126" s="79"/>
      <c r="S126" s="67"/>
      <c r="T126" s="67"/>
      <c r="U126" s="79"/>
      <c r="V126" s="79"/>
      <c r="W126" s="79"/>
      <c r="X126" s="67"/>
      <c r="Y126" s="67"/>
      <c r="Z126" s="67"/>
      <c r="AA126" s="67"/>
      <c r="AB126" s="67"/>
      <c r="AC126" s="67"/>
      <c r="AD126" s="67"/>
      <c r="AK126" s="18"/>
      <c r="AL126" s="14"/>
      <c r="AM126" s="14"/>
    </row>
    <row r="127" spans="1:39" ht="13.5" customHeight="1" x14ac:dyDescent="0.4">
      <c r="A127" s="67"/>
      <c r="B127" s="79"/>
      <c r="C127" s="79"/>
      <c r="D127" s="79"/>
      <c r="E127" s="79"/>
      <c r="F127" s="79"/>
      <c r="G127" s="79"/>
      <c r="H127" s="79"/>
      <c r="I127" s="79"/>
      <c r="J127" s="79"/>
      <c r="K127" s="71"/>
      <c r="L127" s="71"/>
      <c r="M127" s="79"/>
      <c r="N127" s="79"/>
      <c r="O127" s="79"/>
      <c r="P127" s="79"/>
      <c r="Q127" s="79"/>
      <c r="R127" s="79"/>
      <c r="S127" s="67"/>
      <c r="T127" s="67"/>
      <c r="U127" s="79"/>
      <c r="V127" s="79"/>
      <c r="W127" s="79"/>
      <c r="X127" s="67"/>
      <c r="Y127" s="67"/>
      <c r="Z127" s="67"/>
      <c r="AA127" s="67"/>
      <c r="AB127" s="67"/>
      <c r="AC127" s="67"/>
      <c r="AD127" s="67"/>
      <c r="AK127" s="18"/>
      <c r="AL127" s="14"/>
      <c r="AM127" s="14"/>
    </row>
    <row r="128" spans="1:39" ht="13.5" customHeight="1" x14ac:dyDescent="0.25">
      <c r="A128" s="67"/>
      <c r="B128" s="71"/>
      <c r="C128" s="71"/>
      <c r="D128" s="71"/>
      <c r="E128" s="71"/>
      <c r="F128" s="71"/>
      <c r="G128" s="71"/>
      <c r="H128" s="71"/>
      <c r="I128" s="71"/>
      <c r="J128" s="71"/>
      <c r="K128" s="81"/>
      <c r="L128" s="71"/>
      <c r="M128" s="71"/>
      <c r="N128" s="71"/>
      <c r="O128" s="71"/>
      <c r="P128" s="71"/>
      <c r="Q128" s="71"/>
      <c r="R128" s="71"/>
      <c r="S128" s="67"/>
      <c r="T128" s="67"/>
      <c r="U128" s="71"/>
      <c r="V128" s="71"/>
      <c r="W128" s="71"/>
      <c r="X128" s="67"/>
      <c r="Y128" s="67"/>
      <c r="Z128" s="67"/>
      <c r="AA128" s="67"/>
      <c r="AB128" s="67"/>
      <c r="AC128" s="67"/>
      <c r="AD128" s="67"/>
      <c r="AK128" s="14"/>
      <c r="AL128" s="14"/>
      <c r="AM128" s="14"/>
    </row>
    <row r="129" spans="1:39" ht="13.5" customHeight="1" x14ac:dyDescent="0.3">
      <c r="A129" s="67"/>
      <c r="B129" s="71"/>
      <c r="C129" s="61"/>
      <c r="D129" s="61"/>
      <c r="E129" s="61"/>
      <c r="F129" s="61"/>
      <c r="G129" s="61"/>
      <c r="H129" s="61"/>
      <c r="I129" s="61"/>
      <c r="J129" s="71"/>
      <c r="K129" s="81"/>
      <c r="L129" s="72"/>
      <c r="M129" s="71"/>
      <c r="N129" s="71"/>
      <c r="O129" s="71"/>
      <c r="P129" s="71"/>
      <c r="Q129" s="71"/>
      <c r="R129" s="71"/>
      <c r="S129" s="67"/>
      <c r="T129" s="67"/>
      <c r="U129" s="71"/>
      <c r="V129" s="71"/>
      <c r="W129" s="71"/>
      <c r="X129" s="67"/>
      <c r="Y129" s="67"/>
      <c r="Z129" s="67"/>
      <c r="AA129" s="67"/>
      <c r="AB129" s="67"/>
      <c r="AC129" s="67"/>
      <c r="AD129" s="67"/>
      <c r="AK129" s="23"/>
      <c r="AL129" s="14"/>
      <c r="AM129" s="14"/>
    </row>
    <row r="130" spans="1:39" ht="13.5" customHeight="1" x14ac:dyDescent="0.3">
      <c r="A130" s="67"/>
      <c r="B130" s="93"/>
      <c r="C130" s="71"/>
      <c r="D130" s="71"/>
      <c r="E130" s="71"/>
      <c r="F130" s="71"/>
      <c r="G130" s="71"/>
      <c r="H130" s="71"/>
      <c r="I130" s="71"/>
      <c r="J130" s="71"/>
      <c r="K130" s="102"/>
      <c r="L130" s="101"/>
      <c r="M130" s="71"/>
      <c r="N130" s="71"/>
      <c r="O130" s="71"/>
      <c r="P130" s="71"/>
      <c r="Q130" s="71"/>
      <c r="R130" s="71"/>
      <c r="S130" s="67"/>
      <c r="T130" s="67"/>
      <c r="U130" s="71"/>
      <c r="V130" s="71"/>
      <c r="W130" s="71"/>
      <c r="X130" s="67"/>
      <c r="Y130" s="67"/>
      <c r="Z130" s="67"/>
      <c r="AA130" s="67"/>
      <c r="AB130" s="67"/>
      <c r="AC130" s="67"/>
      <c r="AD130" s="67"/>
      <c r="AK130" s="14"/>
      <c r="AL130" s="14"/>
      <c r="AM130" s="14"/>
    </row>
    <row r="131" spans="1:39" ht="13.5" customHeight="1" x14ac:dyDescent="0.3">
      <c r="A131" s="67"/>
      <c r="B131" s="62"/>
      <c r="C131" s="67"/>
      <c r="D131" s="67"/>
      <c r="E131" s="67"/>
      <c r="F131" s="67"/>
      <c r="G131" s="67"/>
      <c r="H131" s="67"/>
      <c r="I131" s="67"/>
      <c r="J131" s="72"/>
      <c r="K131" s="81"/>
      <c r="L131" s="71"/>
      <c r="M131" s="72"/>
      <c r="N131" s="72"/>
      <c r="O131" s="72"/>
      <c r="P131" s="72"/>
      <c r="Q131" s="72"/>
      <c r="R131" s="72"/>
      <c r="S131" s="67"/>
      <c r="T131" s="67"/>
      <c r="U131" s="72"/>
      <c r="V131" s="72"/>
      <c r="W131" s="72"/>
      <c r="X131" s="67"/>
      <c r="Y131" s="67"/>
      <c r="Z131" s="67"/>
      <c r="AA131" s="67"/>
      <c r="AB131" s="67"/>
      <c r="AC131" s="67"/>
      <c r="AD131" s="67"/>
      <c r="AK131" s="14"/>
      <c r="AL131" s="14"/>
      <c r="AM131" s="14"/>
    </row>
    <row r="132" spans="1:39" ht="13.5" customHeight="1" x14ac:dyDescent="0.3">
      <c r="A132" s="67"/>
      <c r="B132" s="62"/>
      <c r="C132" s="67"/>
      <c r="D132" s="67"/>
      <c r="E132" s="67"/>
      <c r="F132" s="67"/>
      <c r="G132" s="67"/>
      <c r="H132" s="67"/>
      <c r="I132" s="67"/>
      <c r="J132" s="72"/>
      <c r="K132" s="82"/>
      <c r="L132" s="82"/>
      <c r="M132" s="72"/>
      <c r="N132" s="72"/>
      <c r="O132" s="72"/>
      <c r="P132" s="72"/>
      <c r="Q132" s="72"/>
      <c r="R132" s="72"/>
      <c r="S132" s="67"/>
      <c r="T132" s="67"/>
      <c r="U132" s="72"/>
      <c r="V132" s="72"/>
      <c r="W132" s="72"/>
      <c r="X132" s="67"/>
      <c r="Y132" s="67"/>
      <c r="Z132" s="67"/>
      <c r="AA132" s="67"/>
      <c r="AB132" s="67"/>
      <c r="AC132" s="67"/>
      <c r="AD132" s="67"/>
      <c r="AK132" s="19"/>
      <c r="AL132" s="14"/>
      <c r="AM132" s="14"/>
    </row>
    <row r="133" spans="1:39" ht="13.5" customHeight="1" x14ac:dyDescent="0.3">
      <c r="A133" s="67"/>
      <c r="B133" s="62"/>
      <c r="C133" s="67"/>
      <c r="D133" s="67"/>
      <c r="E133" s="67"/>
      <c r="F133" s="67"/>
      <c r="G133" s="67"/>
      <c r="H133" s="67"/>
      <c r="I133" s="67"/>
      <c r="J133" s="103"/>
      <c r="K133" s="67"/>
      <c r="L133" s="67"/>
      <c r="M133" s="103"/>
      <c r="N133" s="103"/>
      <c r="O133" s="103"/>
      <c r="P133" s="103"/>
      <c r="Q133" s="103"/>
      <c r="R133" s="103"/>
      <c r="S133" s="67"/>
      <c r="T133" s="67"/>
      <c r="U133" s="103"/>
      <c r="V133" s="103"/>
      <c r="W133" s="103"/>
      <c r="X133" s="67"/>
      <c r="Y133" s="67"/>
      <c r="Z133" s="67"/>
      <c r="AA133" s="67"/>
      <c r="AB133" s="67"/>
      <c r="AC133" s="67"/>
      <c r="AD133" s="67"/>
      <c r="AK133" s="20"/>
      <c r="AL133" s="14"/>
      <c r="AM133" s="14"/>
    </row>
    <row r="134" spans="1:39" ht="13.5" customHeight="1" x14ac:dyDescent="0.3">
      <c r="A134" s="67"/>
      <c r="B134" s="62"/>
      <c r="C134" s="67"/>
      <c r="D134" s="67"/>
      <c r="E134" s="67"/>
      <c r="F134" s="67"/>
      <c r="G134" s="67"/>
      <c r="H134" s="67"/>
      <c r="I134" s="67"/>
      <c r="J134" s="54"/>
      <c r="K134" s="67"/>
      <c r="L134" s="67"/>
      <c r="M134" s="54"/>
      <c r="N134" s="54"/>
      <c r="O134" s="54"/>
      <c r="P134" s="54"/>
      <c r="Q134" s="54"/>
      <c r="R134" s="54"/>
      <c r="S134" s="67"/>
      <c r="T134" s="67"/>
      <c r="U134" s="54"/>
      <c r="V134" s="54"/>
      <c r="W134" s="54"/>
      <c r="X134" s="67"/>
      <c r="Y134" s="67"/>
      <c r="Z134" s="67"/>
      <c r="AA134" s="67"/>
      <c r="AB134" s="67"/>
      <c r="AC134" s="67"/>
      <c r="AD134" s="67"/>
      <c r="AK134" s="20"/>
      <c r="AL134" s="14"/>
      <c r="AM134" s="14"/>
    </row>
    <row r="135" spans="1:39" ht="13.5" customHeight="1" x14ac:dyDescent="0.3">
      <c r="A135" s="67"/>
      <c r="B135" s="61"/>
      <c r="C135" s="67"/>
      <c r="D135" s="67"/>
      <c r="E135" s="67"/>
      <c r="F135" s="67"/>
      <c r="G135" s="67"/>
      <c r="H135" s="67"/>
      <c r="I135" s="67"/>
      <c r="J135" s="72"/>
      <c r="K135" s="67"/>
      <c r="L135" s="67"/>
      <c r="M135" s="72"/>
      <c r="N135" s="72"/>
      <c r="O135" s="72"/>
      <c r="P135" s="72"/>
      <c r="Q135" s="72"/>
      <c r="R135" s="72"/>
      <c r="S135" s="67"/>
      <c r="T135" s="67"/>
      <c r="U135" s="72"/>
      <c r="V135" s="72"/>
      <c r="W135" s="72"/>
      <c r="X135" s="67"/>
      <c r="Y135" s="67"/>
      <c r="Z135" s="67"/>
      <c r="AA135" s="67"/>
      <c r="AB135" s="67"/>
      <c r="AC135" s="67"/>
      <c r="AD135" s="67"/>
      <c r="AK135" s="23"/>
      <c r="AL135" s="14"/>
      <c r="AM135" s="14"/>
    </row>
    <row r="136" spans="1:39" ht="13.5" customHeight="1" x14ac:dyDescent="0.3">
      <c r="A136" s="67"/>
      <c r="B136" s="67"/>
      <c r="C136" s="67"/>
      <c r="D136" s="67"/>
      <c r="E136" s="67"/>
      <c r="F136" s="67"/>
      <c r="G136" s="67"/>
      <c r="H136" s="67"/>
      <c r="I136" s="67"/>
      <c r="J136" s="67"/>
      <c r="K136" s="71"/>
      <c r="L136" s="104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L136" s="14"/>
      <c r="AM136" s="14"/>
    </row>
    <row r="137" spans="1:39" ht="13.5" customHeight="1" x14ac:dyDescent="0.25">
      <c r="A137" s="67"/>
      <c r="B137" s="67"/>
      <c r="C137" s="67"/>
      <c r="D137" s="67"/>
      <c r="E137" s="67"/>
      <c r="F137" s="67"/>
      <c r="G137" s="67"/>
      <c r="H137" s="67"/>
      <c r="I137" s="67"/>
      <c r="J137" s="67"/>
      <c r="K137" s="71"/>
      <c r="L137" s="71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L137" s="14"/>
      <c r="AM137" s="14"/>
    </row>
    <row r="138" spans="1:39" ht="13.5" customHeight="1" x14ac:dyDescent="0.3">
      <c r="A138" s="67"/>
      <c r="B138" s="86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L138" s="14"/>
      <c r="AM138" s="14"/>
    </row>
    <row r="139" spans="1:39" ht="13.5" customHeight="1" x14ac:dyDescent="0.25">
      <c r="A139" s="67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67"/>
      <c r="T139" s="67"/>
      <c r="U139" s="71"/>
      <c r="V139" s="71"/>
      <c r="W139" s="71"/>
      <c r="X139" s="67"/>
      <c r="Y139" s="67"/>
      <c r="Z139" s="67"/>
      <c r="AA139" s="67"/>
      <c r="AB139" s="67"/>
      <c r="AC139" s="67"/>
      <c r="AD139" s="67"/>
      <c r="AK139" s="14"/>
      <c r="AL139" s="14"/>
      <c r="AM139" s="14"/>
    </row>
    <row r="140" spans="1:39" ht="13.5" customHeight="1" x14ac:dyDescent="0.25">
      <c r="A140" s="67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67"/>
      <c r="T140" s="67"/>
      <c r="U140" s="71"/>
      <c r="V140" s="71"/>
      <c r="W140" s="71"/>
      <c r="X140" s="67"/>
      <c r="Y140" s="67"/>
      <c r="Z140" s="67"/>
      <c r="AA140" s="67"/>
      <c r="AB140" s="67"/>
      <c r="AC140" s="67"/>
      <c r="AD140" s="67"/>
      <c r="AK140" s="14"/>
      <c r="AL140" s="14"/>
      <c r="AM140" s="14"/>
    </row>
    <row r="141" spans="1:39" ht="13.5" customHeight="1" x14ac:dyDescent="0.4">
      <c r="A141" s="67"/>
      <c r="B141" s="67"/>
      <c r="C141" s="67"/>
      <c r="D141" s="67"/>
      <c r="E141" s="67"/>
      <c r="F141" s="67"/>
      <c r="G141" s="67"/>
      <c r="H141" s="67"/>
      <c r="I141" s="67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67"/>
      <c r="AA141" s="98"/>
      <c r="AB141" s="98"/>
      <c r="AC141" s="98"/>
      <c r="AD141" s="98"/>
      <c r="AE141" s="22"/>
      <c r="AF141" s="22"/>
      <c r="AG141" s="22"/>
      <c r="AH141" s="22"/>
      <c r="AI141" s="22"/>
      <c r="AJ141" s="22"/>
      <c r="AK141" s="14"/>
      <c r="AL141" s="14"/>
      <c r="AM141" s="14"/>
    </row>
    <row r="142" spans="1:39" ht="13.5" customHeight="1" x14ac:dyDescent="0.4">
      <c r="A142" s="67"/>
      <c r="B142" s="67"/>
      <c r="C142" s="67"/>
      <c r="D142" s="67"/>
      <c r="E142" s="67"/>
      <c r="F142" s="67"/>
      <c r="G142" s="67"/>
      <c r="H142" s="67"/>
      <c r="I142" s="67"/>
      <c r="J142" s="98"/>
      <c r="K142" s="98"/>
      <c r="L142" s="98"/>
      <c r="M142" s="87"/>
      <c r="N142" s="67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67"/>
      <c r="AA142" s="98"/>
      <c r="AB142" s="98"/>
      <c r="AC142" s="98"/>
      <c r="AD142" s="98"/>
      <c r="AE142" s="22"/>
      <c r="AF142" s="22"/>
      <c r="AG142" s="22"/>
      <c r="AH142" s="22"/>
      <c r="AI142" s="22"/>
      <c r="AJ142" s="22"/>
      <c r="AK142" s="22"/>
      <c r="AL142" s="14"/>
      <c r="AM142" s="14"/>
    </row>
    <row r="143" spans="1:39" ht="13.5" customHeight="1" x14ac:dyDescent="0.4">
      <c r="A143" s="67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56"/>
      <c r="N143" s="67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67"/>
      <c r="AA143" s="71"/>
      <c r="AB143" s="71"/>
      <c r="AC143" s="71"/>
      <c r="AD143" s="71"/>
      <c r="AE143" s="14"/>
      <c r="AF143" s="14"/>
      <c r="AG143" s="14"/>
      <c r="AH143" s="14"/>
      <c r="AI143" s="14"/>
      <c r="AJ143" s="14"/>
      <c r="AK143" s="22"/>
      <c r="AL143" s="14"/>
      <c r="AM143" s="14"/>
    </row>
    <row r="144" spans="1:39" ht="13.5" customHeight="1" x14ac:dyDescent="0.4">
      <c r="A144" s="67"/>
      <c r="B144" s="266"/>
      <c r="C144" s="262"/>
      <c r="D144" s="262"/>
      <c r="E144" s="262"/>
      <c r="F144" s="262"/>
      <c r="G144" s="262"/>
      <c r="H144" s="262"/>
      <c r="I144" s="262"/>
      <c r="J144" s="79"/>
      <c r="K144" s="79"/>
      <c r="L144" s="79"/>
      <c r="M144" s="71"/>
      <c r="N144" s="67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67"/>
      <c r="AA144" s="79"/>
      <c r="AB144" s="79"/>
      <c r="AC144" s="79"/>
      <c r="AD144" s="79"/>
      <c r="AE144" s="18"/>
      <c r="AF144" s="18"/>
      <c r="AG144" s="18"/>
      <c r="AH144" s="18"/>
      <c r="AI144" s="18"/>
      <c r="AJ144" s="18"/>
      <c r="AK144" s="14"/>
      <c r="AL144" s="14"/>
      <c r="AM144" s="14"/>
    </row>
    <row r="145" spans="1:39" ht="13.5" customHeight="1" x14ac:dyDescent="0.4">
      <c r="A145" s="67"/>
      <c r="B145" s="262"/>
      <c r="C145" s="262"/>
      <c r="D145" s="262"/>
      <c r="E145" s="262"/>
      <c r="F145" s="262"/>
      <c r="G145" s="262"/>
      <c r="H145" s="262"/>
      <c r="I145" s="262"/>
      <c r="J145" s="79"/>
      <c r="K145" s="79"/>
      <c r="L145" s="79"/>
      <c r="M145" s="81"/>
      <c r="N145" s="67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79"/>
      <c r="AD145" s="79"/>
      <c r="AE145" s="18"/>
      <c r="AF145" s="18"/>
      <c r="AG145" s="18"/>
      <c r="AH145" s="18"/>
      <c r="AI145" s="18"/>
      <c r="AJ145" s="18"/>
      <c r="AK145" s="18"/>
      <c r="AL145" s="14"/>
      <c r="AM145" s="14"/>
    </row>
    <row r="146" spans="1:39" ht="13.5" customHeight="1" x14ac:dyDescent="0.4">
      <c r="A146" s="67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1"/>
      <c r="N146" s="67"/>
      <c r="O146" s="87"/>
      <c r="P146" s="87"/>
      <c r="Q146" s="87"/>
      <c r="R146" s="87"/>
      <c r="S146" s="87"/>
      <c r="T146" s="87"/>
      <c r="U146" s="87"/>
      <c r="V146" s="87"/>
      <c r="W146" s="87"/>
      <c r="X146" s="67"/>
      <c r="Y146" s="67"/>
      <c r="Z146" s="67"/>
      <c r="AA146" s="67"/>
      <c r="AB146" s="67"/>
      <c r="AC146" s="67"/>
      <c r="AD146" s="67"/>
      <c r="AL146" s="14"/>
      <c r="AM146" s="14"/>
    </row>
    <row r="147" spans="1:39" ht="13.5" customHeight="1" x14ac:dyDescent="0.3">
      <c r="A147" s="67"/>
      <c r="B147" s="71"/>
      <c r="C147" s="61"/>
      <c r="D147" s="61"/>
      <c r="E147" s="61"/>
      <c r="F147" s="61"/>
      <c r="G147" s="61"/>
      <c r="H147" s="61"/>
      <c r="I147" s="61"/>
      <c r="J147" s="71"/>
      <c r="K147" s="71"/>
      <c r="L147" s="71"/>
      <c r="M147" s="82"/>
      <c r="N147" s="67"/>
      <c r="O147" s="71"/>
      <c r="P147" s="71"/>
      <c r="Q147" s="71"/>
      <c r="R147" s="71"/>
      <c r="S147" s="71"/>
      <c r="T147" s="71"/>
      <c r="U147" s="71"/>
      <c r="V147" s="71"/>
      <c r="W147" s="71"/>
      <c r="X147" s="67"/>
      <c r="Y147" s="67"/>
      <c r="Z147" s="67"/>
      <c r="AA147" s="67"/>
      <c r="AB147" s="67"/>
      <c r="AC147" s="67"/>
      <c r="AD147" s="67"/>
      <c r="AL147" s="14"/>
      <c r="AM147" s="14"/>
    </row>
    <row r="148" spans="1:39" ht="13.5" customHeight="1" x14ac:dyDescent="0.25">
      <c r="A148" s="67"/>
      <c r="B148" s="88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2"/>
      <c r="N148" s="67"/>
      <c r="O148" s="71"/>
      <c r="P148" s="71"/>
      <c r="Q148" s="71"/>
      <c r="R148" s="71"/>
      <c r="S148" s="71"/>
      <c r="T148" s="71"/>
      <c r="U148" s="71"/>
      <c r="V148" s="71"/>
      <c r="W148" s="71"/>
      <c r="X148" s="67"/>
      <c r="Y148" s="67"/>
      <c r="Z148" s="67"/>
      <c r="AA148" s="67"/>
      <c r="AB148" s="67"/>
      <c r="AC148" s="67"/>
      <c r="AD148" s="67"/>
      <c r="AL148" s="14"/>
      <c r="AM148" s="14"/>
    </row>
    <row r="149" spans="1:39" ht="13.5" customHeight="1" x14ac:dyDescent="0.25">
      <c r="A149" s="67"/>
      <c r="B149" s="89"/>
      <c r="C149" s="67"/>
      <c r="D149" s="67"/>
      <c r="E149" s="67"/>
      <c r="F149" s="67"/>
      <c r="G149" s="67"/>
      <c r="H149" s="67"/>
      <c r="I149" s="67"/>
      <c r="J149" s="72"/>
      <c r="K149" s="72"/>
      <c r="L149" s="72"/>
      <c r="M149" s="72"/>
      <c r="N149" s="67"/>
      <c r="O149" s="72"/>
      <c r="P149" s="72"/>
      <c r="Q149" s="72"/>
      <c r="R149" s="72"/>
      <c r="S149" s="72"/>
      <c r="T149" s="72"/>
      <c r="U149" s="72"/>
      <c r="V149" s="72"/>
      <c r="W149" s="72"/>
      <c r="X149" s="67"/>
      <c r="Y149" s="67"/>
      <c r="Z149" s="67"/>
      <c r="AA149" s="67"/>
      <c r="AB149" s="67"/>
      <c r="AC149" s="67"/>
      <c r="AD149" s="67"/>
      <c r="AL149" s="14"/>
      <c r="AM149" s="14"/>
    </row>
    <row r="150" spans="1:39" ht="13.5" customHeight="1" x14ac:dyDescent="0.25">
      <c r="A150" s="67"/>
      <c r="B150" s="89"/>
      <c r="C150" s="67"/>
      <c r="D150" s="67"/>
      <c r="E150" s="67"/>
      <c r="F150" s="67"/>
      <c r="G150" s="67"/>
      <c r="H150" s="67"/>
      <c r="I150" s="67"/>
      <c r="J150" s="81"/>
      <c r="K150" s="81"/>
      <c r="L150" s="81"/>
      <c r="M150" s="81"/>
      <c r="N150" s="67"/>
      <c r="O150" s="81"/>
      <c r="P150" s="81"/>
      <c r="Q150" s="81"/>
      <c r="R150" s="81"/>
      <c r="S150" s="81"/>
      <c r="T150" s="81"/>
      <c r="U150" s="81"/>
      <c r="V150" s="81"/>
      <c r="W150" s="81"/>
      <c r="X150" s="67"/>
      <c r="Y150" s="67"/>
      <c r="Z150" s="67"/>
      <c r="AA150" s="67"/>
      <c r="AB150" s="67"/>
      <c r="AC150" s="67"/>
      <c r="AD150" s="67"/>
      <c r="AL150" s="14"/>
      <c r="AM150" s="14"/>
    </row>
    <row r="151" spans="1:39" ht="13.5" customHeight="1" x14ac:dyDescent="0.25">
      <c r="A151" s="67"/>
      <c r="B151" s="88"/>
      <c r="C151" s="67"/>
      <c r="D151" s="67"/>
      <c r="E151" s="67"/>
      <c r="F151" s="67"/>
      <c r="G151" s="67"/>
      <c r="H151" s="67"/>
      <c r="I151" s="67"/>
      <c r="J151" s="72"/>
      <c r="K151" s="72"/>
      <c r="L151" s="72"/>
      <c r="M151" s="81"/>
      <c r="N151" s="67"/>
      <c r="O151" s="72"/>
      <c r="P151" s="72"/>
      <c r="Q151" s="72"/>
      <c r="R151" s="72"/>
      <c r="S151" s="72"/>
      <c r="T151" s="72"/>
      <c r="U151" s="72"/>
      <c r="V151" s="72"/>
      <c r="W151" s="72"/>
      <c r="X151" s="67"/>
      <c r="Y151" s="67"/>
      <c r="Z151" s="67"/>
      <c r="AA151" s="67"/>
      <c r="AB151" s="67"/>
      <c r="AC151" s="67"/>
      <c r="AD151" s="67"/>
      <c r="AL151" s="14"/>
      <c r="AM151" s="14"/>
    </row>
    <row r="152" spans="1:39" ht="13.5" customHeight="1" x14ac:dyDescent="0.25">
      <c r="A152" s="67"/>
      <c r="B152" s="71"/>
      <c r="C152" s="67"/>
      <c r="D152" s="67"/>
      <c r="E152" s="67"/>
      <c r="F152" s="67"/>
      <c r="G152" s="67"/>
      <c r="H152" s="67"/>
      <c r="I152" s="67"/>
      <c r="J152" s="72"/>
      <c r="K152" s="72"/>
      <c r="L152" s="72"/>
      <c r="M152" s="81"/>
      <c r="N152" s="67"/>
      <c r="O152" s="72"/>
      <c r="P152" s="72"/>
      <c r="Q152" s="72"/>
      <c r="R152" s="72"/>
      <c r="S152" s="72"/>
      <c r="T152" s="72"/>
      <c r="U152" s="72"/>
      <c r="V152" s="72"/>
      <c r="W152" s="72"/>
      <c r="X152" s="67"/>
      <c r="Y152" s="67"/>
      <c r="Z152" s="67"/>
      <c r="AA152" s="67"/>
      <c r="AB152" s="67"/>
      <c r="AC152" s="67"/>
      <c r="AD152" s="67"/>
      <c r="AL152" s="14"/>
      <c r="AM152" s="14"/>
    </row>
    <row r="153" spans="1:39" ht="13.5" customHeight="1" x14ac:dyDescent="0.25">
      <c r="A153" s="67"/>
      <c r="B153" s="88"/>
      <c r="C153" s="67"/>
      <c r="D153" s="67"/>
      <c r="E153" s="67"/>
      <c r="F153" s="67"/>
      <c r="G153" s="67"/>
      <c r="H153" s="67"/>
      <c r="I153" s="67"/>
      <c r="J153" s="72"/>
      <c r="K153" s="72"/>
      <c r="L153" s="72"/>
      <c r="M153" s="72"/>
      <c r="N153" s="67"/>
      <c r="O153" s="72"/>
      <c r="P153" s="72"/>
      <c r="Q153" s="72"/>
      <c r="R153" s="72"/>
      <c r="S153" s="72"/>
      <c r="T153" s="72"/>
      <c r="U153" s="72"/>
      <c r="V153" s="72"/>
      <c r="W153" s="72"/>
      <c r="X153" s="67"/>
      <c r="Y153" s="67"/>
      <c r="Z153" s="67"/>
      <c r="AA153" s="67"/>
      <c r="AB153" s="67"/>
      <c r="AC153" s="67"/>
      <c r="AD153" s="67"/>
      <c r="AL153" s="14"/>
      <c r="AM153" s="14"/>
    </row>
    <row r="154" spans="1:39" ht="13.5" customHeight="1" x14ac:dyDescent="0.25">
      <c r="A154" s="67"/>
      <c r="B154" s="89"/>
      <c r="C154" s="67"/>
      <c r="D154" s="67"/>
      <c r="E154" s="67"/>
      <c r="F154" s="67"/>
      <c r="G154" s="67"/>
      <c r="H154" s="67"/>
      <c r="I154" s="67"/>
      <c r="J154" s="72"/>
      <c r="K154" s="72"/>
      <c r="L154" s="72"/>
      <c r="M154" s="82"/>
      <c r="N154" s="67"/>
      <c r="O154" s="72"/>
      <c r="P154" s="72"/>
      <c r="Q154" s="72"/>
      <c r="R154" s="72"/>
      <c r="S154" s="72"/>
      <c r="T154" s="72"/>
      <c r="U154" s="72"/>
      <c r="V154" s="72"/>
      <c r="W154" s="72"/>
      <c r="X154" s="67"/>
      <c r="Y154" s="67"/>
      <c r="Z154" s="67"/>
      <c r="AA154" s="67"/>
      <c r="AB154" s="67"/>
      <c r="AC154" s="67"/>
      <c r="AD154" s="67"/>
      <c r="AL154" s="14"/>
      <c r="AM154" s="14"/>
    </row>
    <row r="155" spans="1:39" ht="13.5" customHeight="1" x14ac:dyDescent="0.25">
      <c r="A155" s="67"/>
      <c r="B155" s="89"/>
      <c r="C155" s="67"/>
      <c r="D155" s="67"/>
      <c r="E155" s="67"/>
      <c r="F155" s="67"/>
      <c r="G155" s="67"/>
      <c r="H155" s="67"/>
      <c r="I155" s="67"/>
      <c r="J155" s="72"/>
      <c r="K155" s="72"/>
      <c r="L155" s="72"/>
      <c r="M155" s="72"/>
      <c r="N155" s="67"/>
      <c r="O155" s="72"/>
      <c r="P155" s="72"/>
      <c r="Q155" s="72"/>
      <c r="R155" s="72"/>
      <c r="S155" s="72"/>
      <c r="T155" s="72"/>
      <c r="U155" s="72"/>
      <c r="V155" s="72"/>
      <c r="W155" s="72"/>
      <c r="X155" s="67"/>
      <c r="Y155" s="67"/>
      <c r="Z155" s="67"/>
      <c r="AA155" s="67"/>
      <c r="AB155" s="67"/>
      <c r="AC155" s="67"/>
      <c r="AD155" s="67"/>
      <c r="AL155" s="14"/>
      <c r="AM155" s="14"/>
    </row>
    <row r="156" spans="1:39" ht="13.5" customHeight="1" x14ac:dyDescent="0.25">
      <c r="A156" s="67"/>
      <c r="B156" s="89"/>
      <c r="C156" s="67"/>
      <c r="D156" s="67"/>
      <c r="E156" s="67"/>
      <c r="F156" s="67"/>
      <c r="G156" s="67"/>
      <c r="H156" s="67"/>
      <c r="I156" s="67"/>
      <c r="J156" s="72"/>
      <c r="K156" s="72"/>
      <c r="L156" s="72"/>
      <c r="M156" s="72"/>
      <c r="N156" s="67"/>
      <c r="O156" s="72"/>
      <c r="P156" s="72"/>
      <c r="Q156" s="72"/>
      <c r="R156" s="72"/>
      <c r="S156" s="72"/>
      <c r="T156" s="72"/>
      <c r="U156" s="72"/>
      <c r="V156" s="72"/>
      <c r="W156" s="72"/>
      <c r="X156" s="67"/>
      <c r="Y156" s="67"/>
      <c r="Z156" s="67"/>
      <c r="AA156" s="67"/>
      <c r="AB156" s="67"/>
      <c r="AC156" s="67"/>
      <c r="AD156" s="67"/>
      <c r="AL156" s="14"/>
      <c r="AM156" s="14"/>
    </row>
    <row r="157" spans="1:39" ht="13.5" customHeight="1" x14ac:dyDescent="0.25">
      <c r="A157" s="67"/>
      <c r="B157" s="88"/>
      <c r="C157" s="67"/>
      <c r="D157" s="67"/>
      <c r="E157" s="67"/>
      <c r="F157" s="67"/>
      <c r="G157" s="67"/>
      <c r="H157" s="67"/>
      <c r="I157" s="67"/>
      <c r="J157" s="72"/>
      <c r="K157" s="72"/>
      <c r="L157" s="72"/>
      <c r="M157" s="81"/>
      <c r="N157" s="67"/>
      <c r="O157" s="72"/>
      <c r="P157" s="72"/>
      <c r="Q157" s="72"/>
      <c r="R157" s="72"/>
      <c r="S157" s="72"/>
      <c r="T157" s="72"/>
      <c r="U157" s="72"/>
      <c r="V157" s="72"/>
      <c r="W157" s="72"/>
      <c r="X157" s="67"/>
      <c r="Y157" s="67"/>
      <c r="Z157" s="67"/>
      <c r="AA157" s="67"/>
      <c r="AB157" s="67"/>
      <c r="AC157" s="67"/>
      <c r="AD157" s="67"/>
      <c r="AL157" s="14"/>
      <c r="AM157" s="14"/>
    </row>
    <row r="158" spans="1:39" ht="13.5" customHeight="1" x14ac:dyDescent="0.25">
      <c r="A158" s="67"/>
      <c r="B158" s="67"/>
      <c r="C158" s="67"/>
      <c r="D158" s="67"/>
      <c r="E158" s="67"/>
      <c r="F158" s="67"/>
      <c r="G158" s="67"/>
      <c r="H158" s="67"/>
      <c r="I158" s="67"/>
      <c r="J158" s="72"/>
      <c r="K158" s="72"/>
      <c r="L158" s="72"/>
      <c r="M158" s="82"/>
      <c r="N158" s="67"/>
      <c r="O158" s="72"/>
      <c r="P158" s="72"/>
      <c r="Q158" s="72"/>
      <c r="R158" s="72"/>
      <c r="S158" s="72"/>
      <c r="T158" s="72"/>
      <c r="U158" s="72"/>
      <c r="V158" s="72"/>
      <c r="W158" s="72"/>
      <c r="X158" s="67"/>
      <c r="Y158" s="67"/>
      <c r="Z158" s="67"/>
      <c r="AA158" s="67"/>
      <c r="AB158" s="67"/>
      <c r="AC158" s="67"/>
      <c r="AD158" s="67"/>
      <c r="AL158" s="14"/>
      <c r="AM158" s="14"/>
    </row>
    <row r="159" spans="1:39" ht="13.5" customHeight="1" x14ac:dyDescent="0.25">
      <c r="A159" s="67"/>
      <c r="B159" s="88"/>
      <c r="C159" s="67"/>
      <c r="D159" s="67"/>
      <c r="E159" s="67"/>
      <c r="F159" s="67"/>
      <c r="G159" s="67"/>
      <c r="H159" s="67"/>
      <c r="I159" s="67"/>
      <c r="J159" s="72"/>
      <c r="K159" s="72"/>
      <c r="L159" s="72"/>
      <c r="M159" s="72"/>
      <c r="N159" s="67"/>
      <c r="O159" s="72"/>
      <c r="P159" s="72"/>
      <c r="Q159" s="72"/>
      <c r="R159" s="72"/>
      <c r="S159" s="72"/>
      <c r="T159" s="72"/>
      <c r="U159" s="72"/>
      <c r="V159" s="72"/>
      <c r="W159" s="72"/>
      <c r="X159" s="67"/>
      <c r="Y159" s="67"/>
      <c r="Z159" s="67"/>
      <c r="AA159" s="67"/>
      <c r="AB159" s="67"/>
      <c r="AC159" s="67"/>
      <c r="AD159" s="67"/>
      <c r="AL159" s="14"/>
      <c r="AM159" s="14"/>
    </row>
    <row r="160" spans="1:39" ht="13.5" customHeight="1" x14ac:dyDescent="0.25">
      <c r="A160" s="67"/>
      <c r="B160" s="89"/>
      <c r="C160" s="67"/>
      <c r="D160" s="67"/>
      <c r="E160" s="67"/>
      <c r="F160" s="67"/>
      <c r="G160" s="67"/>
      <c r="H160" s="67"/>
      <c r="I160" s="67"/>
      <c r="J160" s="72"/>
      <c r="K160" s="72"/>
      <c r="L160" s="72"/>
      <c r="M160" s="81"/>
      <c r="N160" s="67"/>
      <c r="O160" s="72"/>
      <c r="P160" s="72"/>
      <c r="Q160" s="72"/>
      <c r="R160" s="72"/>
      <c r="S160" s="72"/>
      <c r="T160" s="72"/>
      <c r="U160" s="72"/>
      <c r="V160" s="72"/>
      <c r="W160" s="72"/>
      <c r="X160" s="67"/>
      <c r="Y160" s="67"/>
      <c r="Z160" s="67"/>
      <c r="AA160" s="67"/>
      <c r="AB160" s="67"/>
      <c r="AC160" s="67"/>
      <c r="AD160" s="67"/>
      <c r="AL160" s="14"/>
      <c r="AM160" s="14"/>
    </row>
    <row r="161" spans="1:39" ht="13.5" customHeight="1" x14ac:dyDescent="0.25">
      <c r="A161" s="67"/>
      <c r="B161" s="88"/>
      <c r="C161" s="67"/>
      <c r="D161" s="67"/>
      <c r="E161" s="67"/>
      <c r="F161" s="67"/>
      <c r="G161" s="67"/>
      <c r="H161" s="67"/>
      <c r="I161" s="67"/>
      <c r="J161" s="72"/>
      <c r="K161" s="72"/>
      <c r="L161" s="72"/>
      <c r="M161" s="81"/>
      <c r="N161" s="67"/>
      <c r="O161" s="72"/>
      <c r="P161" s="72"/>
      <c r="Q161" s="72"/>
      <c r="R161" s="72"/>
      <c r="S161" s="72"/>
      <c r="T161" s="72"/>
      <c r="U161" s="72"/>
      <c r="V161" s="72"/>
      <c r="W161" s="72"/>
      <c r="X161" s="67"/>
      <c r="Y161" s="67"/>
      <c r="Z161" s="67"/>
      <c r="AA161" s="67"/>
      <c r="AB161" s="67"/>
      <c r="AC161" s="67"/>
      <c r="AD161" s="67"/>
      <c r="AL161" s="14"/>
      <c r="AM161" s="14"/>
    </row>
    <row r="162" spans="1:39" ht="13.5" customHeight="1" x14ac:dyDescent="0.25">
      <c r="A162" s="67"/>
      <c r="B162" s="71"/>
      <c r="C162" s="67"/>
      <c r="D162" s="67"/>
      <c r="E162" s="67"/>
      <c r="F162" s="67"/>
      <c r="G162" s="67"/>
      <c r="H162" s="67"/>
      <c r="I162" s="67"/>
      <c r="J162" s="72"/>
      <c r="K162" s="72"/>
      <c r="L162" s="72"/>
      <c r="M162" s="81"/>
      <c r="N162" s="67"/>
      <c r="O162" s="72"/>
      <c r="P162" s="72"/>
      <c r="Q162" s="72"/>
      <c r="R162" s="72"/>
      <c r="S162" s="72"/>
      <c r="T162" s="72"/>
      <c r="U162" s="72"/>
      <c r="V162" s="72"/>
      <c r="W162" s="72"/>
      <c r="X162" s="67"/>
      <c r="Y162" s="67"/>
      <c r="Z162" s="67"/>
      <c r="AA162" s="67"/>
      <c r="AB162" s="67"/>
      <c r="AC162" s="67"/>
      <c r="AD162" s="67"/>
      <c r="AL162" s="14"/>
      <c r="AM162" s="14"/>
    </row>
    <row r="163" spans="1:39" ht="13.5" customHeight="1" x14ac:dyDescent="0.25">
      <c r="A163" s="67"/>
      <c r="B163" s="88"/>
      <c r="C163" s="67"/>
      <c r="D163" s="67"/>
      <c r="E163" s="67"/>
      <c r="F163" s="67"/>
      <c r="G163" s="67"/>
      <c r="H163" s="67"/>
      <c r="I163" s="67"/>
      <c r="J163" s="72"/>
      <c r="K163" s="72"/>
      <c r="L163" s="72"/>
      <c r="M163" s="81"/>
      <c r="N163" s="67"/>
      <c r="O163" s="72"/>
      <c r="P163" s="72"/>
      <c r="Q163" s="72"/>
      <c r="R163" s="72"/>
      <c r="S163" s="72"/>
      <c r="T163" s="72"/>
      <c r="U163" s="72"/>
      <c r="V163" s="72"/>
      <c r="W163" s="72"/>
      <c r="X163" s="67"/>
      <c r="Y163" s="67"/>
      <c r="Z163" s="67"/>
      <c r="AA163" s="67"/>
      <c r="AB163" s="67"/>
      <c r="AC163" s="67"/>
      <c r="AD163" s="67"/>
      <c r="AL163" s="14"/>
      <c r="AM163" s="14"/>
    </row>
    <row r="164" spans="1:39" ht="13.5" customHeight="1" x14ac:dyDescent="0.25">
      <c r="A164" s="67"/>
      <c r="B164" s="89"/>
      <c r="C164" s="67"/>
      <c r="D164" s="67"/>
      <c r="E164" s="67"/>
      <c r="F164" s="67"/>
      <c r="G164" s="67"/>
      <c r="H164" s="67"/>
      <c r="I164" s="67"/>
      <c r="J164" s="85"/>
      <c r="K164" s="85"/>
      <c r="L164" s="85"/>
      <c r="M164" s="82"/>
      <c r="N164" s="67"/>
      <c r="O164" s="85"/>
      <c r="P164" s="85"/>
      <c r="Q164" s="85"/>
      <c r="R164" s="85"/>
      <c r="S164" s="85"/>
      <c r="T164" s="85"/>
      <c r="U164" s="85"/>
      <c r="V164" s="85"/>
      <c r="W164" s="85"/>
      <c r="X164" s="67"/>
      <c r="Y164" s="67"/>
      <c r="Z164" s="67"/>
      <c r="AA164" s="67"/>
      <c r="AB164" s="67"/>
      <c r="AC164" s="67"/>
      <c r="AD164" s="67"/>
      <c r="AL164" s="14"/>
      <c r="AM164" s="14"/>
    </row>
    <row r="165" spans="1:39" ht="13.5" customHeight="1" x14ac:dyDescent="0.25">
      <c r="A165" s="67"/>
      <c r="B165" s="89"/>
      <c r="C165" s="67"/>
      <c r="D165" s="67"/>
      <c r="E165" s="67"/>
      <c r="F165" s="67"/>
      <c r="G165" s="67"/>
      <c r="H165" s="67"/>
      <c r="I165" s="67"/>
      <c r="J165" s="72"/>
      <c r="K165" s="72"/>
      <c r="L165" s="72"/>
      <c r="M165" s="72"/>
      <c r="N165" s="67"/>
      <c r="O165" s="72"/>
      <c r="P165" s="72"/>
      <c r="Q165" s="72"/>
      <c r="R165" s="72"/>
      <c r="S165" s="72"/>
      <c r="T165" s="72"/>
      <c r="U165" s="72"/>
      <c r="V165" s="72"/>
      <c r="W165" s="72"/>
      <c r="X165" s="67"/>
      <c r="Y165" s="67"/>
      <c r="Z165" s="67"/>
      <c r="AA165" s="67"/>
      <c r="AB165" s="67"/>
      <c r="AC165" s="67"/>
      <c r="AD165" s="67"/>
      <c r="AL165" s="14"/>
      <c r="AM165" s="14"/>
    </row>
    <row r="166" spans="1:39" ht="13.5" customHeight="1" x14ac:dyDescent="0.25">
      <c r="A166" s="67"/>
      <c r="B166" s="89"/>
      <c r="C166" s="67"/>
      <c r="D166" s="67"/>
      <c r="E166" s="67"/>
      <c r="F166" s="67"/>
      <c r="G166" s="67"/>
      <c r="H166" s="67"/>
      <c r="I166" s="67"/>
      <c r="J166" s="72"/>
      <c r="K166" s="72"/>
      <c r="L166" s="72"/>
      <c r="M166" s="72"/>
      <c r="N166" s="67"/>
      <c r="O166" s="72"/>
      <c r="P166" s="72"/>
      <c r="Q166" s="72"/>
      <c r="R166" s="72"/>
      <c r="S166" s="72"/>
      <c r="T166" s="72"/>
      <c r="U166" s="72"/>
      <c r="V166" s="72"/>
      <c r="W166" s="72"/>
      <c r="X166" s="67"/>
      <c r="Y166" s="67"/>
      <c r="Z166" s="67"/>
      <c r="AA166" s="67"/>
      <c r="AB166" s="67"/>
      <c r="AC166" s="67"/>
      <c r="AD166" s="67"/>
      <c r="AL166" s="14"/>
      <c r="AM166" s="14"/>
    </row>
    <row r="167" spans="1:39" ht="13.5" customHeight="1" x14ac:dyDescent="0.25">
      <c r="A167" s="67"/>
      <c r="B167" s="89"/>
      <c r="C167" s="67"/>
      <c r="D167" s="67"/>
      <c r="E167" s="67"/>
      <c r="F167" s="67"/>
      <c r="G167" s="67"/>
      <c r="H167" s="67"/>
      <c r="I167" s="67"/>
      <c r="J167" s="72"/>
      <c r="K167" s="72"/>
      <c r="L167" s="72"/>
      <c r="M167" s="81"/>
      <c r="N167" s="67"/>
      <c r="O167" s="72"/>
      <c r="P167" s="72"/>
      <c r="Q167" s="72"/>
      <c r="R167" s="72"/>
      <c r="S167" s="72"/>
      <c r="T167" s="72"/>
      <c r="U167" s="72"/>
      <c r="V167" s="72"/>
      <c r="W167" s="72"/>
      <c r="X167" s="67"/>
      <c r="Y167" s="67"/>
      <c r="Z167" s="67"/>
      <c r="AA167" s="67"/>
      <c r="AB167" s="67"/>
      <c r="AC167" s="67"/>
      <c r="AD167" s="67"/>
      <c r="AL167" s="14"/>
      <c r="AM167" s="14"/>
    </row>
    <row r="168" spans="1:39" ht="13.5" customHeight="1" x14ac:dyDescent="0.25">
      <c r="A168" s="67"/>
      <c r="B168" s="88"/>
      <c r="C168" s="67"/>
      <c r="D168" s="67"/>
      <c r="E168" s="67"/>
      <c r="F168" s="67"/>
      <c r="G168" s="67"/>
      <c r="H168" s="67"/>
      <c r="I168" s="67"/>
      <c r="J168" s="72"/>
      <c r="K168" s="72"/>
      <c r="L168" s="72"/>
      <c r="M168" s="81"/>
      <c r="N168" s="67"/>
      <c r="O168" s="72"/>
      <c r="P168" s="72"/>
      <c r="Q168" s="72"/>
      <c r="R168" s="72"/>
      <c r="S168" s="72"/>
      <c r="T168" s="72"/>
      <c r="U168" s="72"/>
      <c r="V168" s="72"/>
      <c r="W168" s="72"/>
      <c r="X168" s="67"/>
      <c r="Y168" s="67"/>
      <c r="Z168" s="67"/>
      <c r="AA168" s="67"/>
      <c r="AB168" s="67"/>
      <c r="AC168" s="67"/>
      <c r="AD168" s="67"/>
      <c r="AL168" s="14"/>
      <c r="AM168" s="14"/>
    </row>
    <row r="169" spans="1:39" ht="13.5" customHeight="1" x14ac:dyDescent="0.25">
      <c r="A169" s="67"/>
      <c r="B169" s="71"/>
      <c r="C169" s="67"/>
      <c r="D169" s="67"/>
      <c r="E169" s="67"/>
      <c r="F169" s="67"/>
      <c r="G169" s="67"/>
      <c r="H169" s="67"/>
      <c r="I169" s="67"/>
      <c r="J169" s="72"/>
      <c r="K169" s="72"/>
      <c r="L169" s="72"/>
      <c r="M169" s="81"/>
      <c r="N169" s="67"/>
      <c r="O169" s="72"/>
      <c r="P169" s="72"/>
      <c r="Q169" s="72"/>
      <c r="R169" s="72"/>
      <c r="S169" s="72"/>
      <c r="T169" s="72"/>
      <c r="U169" s="72"/>
      <c r="V169" s="72"/>
      <c r="W169" s="72"/>
      <c r="X169" s="67"/>
      <c r="Y169" s="67"/>
      <c r="Z169" s="67"/>
      <c r="AA169" s="67"/>
      <c r="AB169" s="67"/>
      <c r="AC169" s="67"/>
      <c r="AD169" s="67"/>
      <c r="AL169" s="14"/>
      <c r="AM169" s="14"/>
    </row>
    <row r="170" spans="1:39" ht="13.5" customHeight="1" x14ac:dyDescent="0.25">
      <c r="A170" s="67"/>
      <c r="B170" s="88"/>
      <c r="C170" s="67"/>
      <c r="D170" s="67"/>
      <c r="E170" s="67"/>
      <c r="F170" s="67"/>
      <c r="G170" s="67"/>
      <c r="H170" s="67"/>
      <c r="I170" s="67"/>
      <c r="J170" s="72"/>
      <c r="K170" s="72"/>
      <c r="L170" s="72"/>
      <c r="M170" s="81"/>
      <c r="N170" s="67"/>
      <c r="O170" s="72"/>
      <c r="P170" s="72"/>
      <c r="Q170" s="72"/>
      <c r="R170" s="72"/>
      <c r="S170" s="72"/>
      <c r="T170" s="72"/>
      <c r="U170" s="72"/>
      <c r="V170" s="72"/>
      <c r="W170" s="72"/>
      <c r="X170" s="67"/>
      <c r="Y170" s="67"/>
      <c r="Z170" s="67"/>
      <c r="AA170" s="67"/>
      <c r="AB170" s="67"/>
      <c r="AC170" s="67"/>
      <c r="AD170" s="67"/>
      <c r="AL170" s="14"/>
      <c r="AM170" s="14"/>
    </row>
    <row r="171" spans="1:39" ht="13.5" customHeight="1" x14ac:dyDescent="0.25">
      <c r="A171" s="67"/>
      <c r="B171" s="89"/>
      <c r="C171" s="67"/>
      <c r="D171" s="67"/>
      <c r="E171" s="67"/>
      <c r="F171" s="67"/>
      <c r="G171" s="67"/>
      <c r="H171" s="67"/>
      <c r="I171" s="67"/>
      <c r="J171" s="72"/>
      <c r="K171" s="72"/>
      <c r="L171" s="72"/>
      <c r="M171" s="82"/>
      <c r="N171" s="67"/>
      <c r="O171" s="72"/>
      <c r="P171" s="72"/>
      <c r="Q171" s="72"/>
      <c r="R171" s="72"/>
      <c r="S171" s="72"/>
      <c r="T171" s="72"/>
      <c r="U171" s="72"/>
      <c r="V171" s="72"/>
      <c r="W171" s="72"/>
      <c r="X171" s="67"/>
      <c r="Y171" s="67"/>
      <c r="Z171" s="67"/>
      <c r="AA171" s="67"/>
      <c r="AB171" s="67"/>
      <c r="AC171" s="67"/>
      <c r="AD171" s="67"/>
      <c r="AL171" s="14"/>
      <c r="AM171" s="14"/>
    </row>
    <row r="172" spans="1:39" ht="13.5" customHeight="1" x14ac:dyDescent="0.25">
      <c r="A172" s="67"/>
      <c r="B172" s="89"/>
      <c r="C172" s="67"/>
      <c r="D172" s="67"/>
      <c r="E172" s="67"/>
      <c r="F172" s="67"/>
      <c r="G172" s="67"/>
      <c r="H172" s="67"/>
      <c r="I172" s="67"/>
      <c r="J172" s="72"/>
      <c r="K172" s="72"/>
      <c r="L172" s="72"/>
      <c r="M172" s="72"/>
      <c r="N172" s="67"/>
      <c r="O172" s="72"/>
      <c r="P172" s="72"/>
      <c r="Q172" s="72"/>
      <c r="R172" s="72"/>
      <c r="S172" s="72"/>
      <c r="T172" s="72"/>
      <c r="U172" s="72"/>
      <c r="V172" s="72"/>
      <c r="W172" s="72"/>
      <c r="X172" s="67"/>
      <c r="Y172" s="67"/>
      <c r="Z172" s="67"/>
      <c r="AA172" s="67"/>
      <c r="AB172" s="67"/>
      <c r="AC172" s="67"/>
      <c r="AD172" s="67"/>
      <c r="AL172" s="14"/>
      <c r="AM172" s="14"/>
    </row>
    <row r="173" spans="1:39" ht="13.5" customHeight="1" x14ac:dyDescent="0.25">
      <c r="A173" s="67"/>
      <c r="B173" s="89"/>
      <c r="C173" s="67"/>
      <c r="D173" s="67"/>
      <c r="E173" s="67"/>
      <c r="F173" s="67"/>
      <c r="G173" s="67"/>
      <c r="H173" s="67"/>
      <c r="I173" s="67"/>
      <c r="J173" s="72"/>
      <c r="K173" s="72"/>
      <c r="L173" s="72"/>
      <c r="M173" s="82"/>
      <c r="N173" s="67"/>
      <c r="O173" s="72"/>
      <c r="P173" s="72"/>
      <c r="Q173" s="72"/>
      <c r="R173" s="72"/>
      <c r="S173" s="72"/>
      <c r="T173" s="72"/>
      <c r="U173" s="72"/>
      <c r="V173" s="72"/>
      <c r="W173" s="72"/>
      <c r="X173" s="67"/>
      <c r="Y173" s="67"/>
      <c r="Z173" s="67"/>
      <c r="AA173" s="67"/>
      <c r="AB173" s="67"/>
      <c r="AC173" s="67"/>
      <c r="AD173" s="67"/>
      <c r="AL173" s="14"/>
      <c r="AM173" s="14"/>
    </row>
    <row r="174" spans="1:39" ht="13.5" customHeight="1" x14ac:dyDescent="0.25">
      <c r="A174" s="265"/>
      <c r="B174" s="264"/>
      <c r="C174" s="264"/>
      <c r="D174" s="264"/>
      <c r="E174" s="264"/>
      <c r="F174" s="264"/>
      <c r="G174" s="264"/>
      <c r="H174" s="264"/>
      <c r="I174" s="67"/>
      <c r="J174" s="72"/>
      <c r="K174" s="72"/>
      <c r="L174" s="72"/>
      <c r="M174" s="71"/>
      <c r="N174" s="67"/>
      <c r="O174" s="72"/>
      <c r="P174" s="72"/>
      <c r="Q174" s="72"/>
      <c r="R174" s="72"/>
      <c r="S174" s="72"/>
      <c r="T174" s="72"/>
      <c r="U174" s="72"/>
      <c r="V174" s="72"/>
      <c r="W174" s="72"/>
      <c r="X174" s="67"/>
      <c r="Y174" s="67"/>
      <c r="Z174" s="67"/>
      <c r="AA174" s="67"/>
      <c r="AB174" s="67"/>
      <c r="AC174" s="67"/>
      <c r="AD174" s="67"/>
      <c r="AL174" s="14"/>
      <c r="AM174" s="14"/>
    </row>
    <row r="175" spans="1:39" ht="13.5" customHeight="1" x14ac:dyDescent="0.25">
      <c r="A175" s="264"/>
      <c r="B175" s="264"/>
      <c r="C175" s="264"/>
      <c r="D175" s="264"/>
      <c r="E175" s="264"/>
      <c r="F175" s="264"/>
      <c r="G175" s="264"/>
      <c r="H175" s="264"/>
      <c r="I175" s="67"/>
      <c r="J175" s="72"/>
      <c r="K175" s="72"/>
      <c r="L175" s="72"/>
      <c r="M175" s="71"/>
      <c r="N175" s="67"/>
      <c r="O175" s="72"/>
      <c r="P175" s="72"/>
      <c r="Q175" s="72"/>
      <c r="R175" s="72"/>
      <c r="S175" s="72"/>
      <c r="T175" s="72"/>
      <c r="U175" s="72"/>
      <c r="V175" s="72"/>
      <c r="W175" s="72"/>
      <c r="X175" s="67"/>
      <c r="Y175" s="67"/>
      <c r="Z175" s="67"/>
      <c r="AA175" s="67"/>
      <c r="AB175" s="67"/>
      <c r="AC175" s="67"/>
      <c r="AD175" s="67"/>
      <c r="AL175" s="14"/>
      <c r="AM175" s="14"/>
    </row>
    <row r="176" spans="1:39" ht="13.5" customHeight="1" x14ac:dyDescent="0.4">
      <c r="A176" s="67"/>
      <c r="B176" s="71"/>
      <c r="C176" s="67"/>
      <c r="D176" s="67"/>
      <c r="E176" s="67"/>
      <c r="F176" s="67"/>
      <c r="G176" s="67"/>
      <c r="H176" s="67"/>
      <c r="I176" s="67"/>
      <c r="J176" s="72"/>
      <c r="K176" s="72"/>
      <c r="L176" s="72"/>
      <c r="M176" s="79"/>
      <c r="N176" s="67"/>
      <c r="O176" s="72"/>
      <c r="P176" s="72"/>
      <c r="Q176" s="72"/>
      <c r="R176" s="72"/>
      <c r="S176" s="72"/>
      <c r="T176" s="72"/>
      <c r="U176" s="72"/>
      <c r="V176" s="72"/>
      <c r="W176" s="72"/>
      <c r="X176" s="67"/>
      <c r="Y176" s="67"/>
      <c r="Z176" s="67"/>
      <c r="AA176" s="67"/>
      <c r="AB176" s="67"/>
      <c r="AC176" s="67"/>
      <c r="AD176" s="67"/>
      <c r="AL176" s="14"/>
      <c r="AM176" s="14"/>
    </row>
    <row r="177" spans="1:39" ht="13.5" customHeight="1" x14ac:dyDescent="0.4">
      <c r="A177" s="67"/>
      <c r="B177" s="88"/>
      <c r="C177" s="67"/>
      <c r="D177" s="67"/>
      <c r="E177" s="67"/>
      <c r="F177" s="67"/>
      <c r="G177" s="67"/>
      <c r="H177" s="67"/>
      <c r="I177" s="67"/>
      <c r="J177" s="72"/>
      <c r="K177" s="72"/>
      <c r="L177" s="72"/>
      <c r="M177" s="79"/>
      <c r="N177" s="67"/>
      <c r="O177" s="72"/>
      <c r="P177" s="72"/>
      <c r="Q177" s="72"/>
      <c r="R177" s="72"/>
      <c r="S177" s="72"/>
      <c r="T177" s="72"/>
      <c r="U177" s="72"/>
      <c r="V177" s="72"/>
      <c r="W177" s="72"/>
      <c r="X177" s="67"/>
      <c r="Y177" s="67"/>
      <c r="Z177" s="67"/>
      <c r="AA177" s="67"/>
      <c r="AB177" s="67"/>
      <c r="AC177" s="67"/>
      <c r="AD177" s="67"/>
      <c r="AL177" s="14"/>
      <c r="AM177" s="14"/>
    </row>
    <row r="178" spans="1:39" ht="13.5" customHeight="1" x14ac:dyDescent="0.25">
      <c r="A178" s="67"/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92"/>
      <c r="N178" s="92"/>
      <c r="O178" s="71"/>
      <c r="P178" s="71"/>
      <c r="Q178" s="71"/>
      <c r="R178" s="71"/>
      <c r="S178" s="71"/>
      <c r="T178" s="71"/>
      <c r="U178" s="71"/>
      <c r="V178" s="71"/>
      <c r="W178" s="71"/>
      <c r="X178" s="67"/>
      <c r="Y178" s="67"/>
      <c r="Z178" s="67"/>
      <c r="AA178" s="67"/>
      <c r="AB178" s="67"/>
      <c r="AC178" s="67"/>
      <c r="AD178" s="67"/>
      <c r="AL178" s="14"/>
      <c r="AM178" s="14"/>
    </row>
    <row r="179" spans="1:39" ht="13.5" customHeight="1" x14ac:dyDescent="0.3">
      <c r="A179" s="67"/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56"/>
      <c r="N179" s="56"/>
      <c r="O179" s="71"/>
      <c r="P179" s="71"/>
      <c r="Q179" s="71"/>
      <c r="R179" s="71"/>
      <c r="S179" s="71"/>
      <c r="T179" s="71"/>
      <c r="U179" s="71"/>
      <c r="V179" s="71"/>
      <c r="W179" s="71"/>
      <c r="X179" s="67"/>
      <c r="Y179" s="67"/>
      <c r="Z179" s="67"/>
      <c r="AA179" s="67"/>
      <c r="AB179" s="67"/>
      <c r="AC179" s="67"/>
      <c r="AD179" s="67"/>
      <c r="AL179" s="14"/>
      <c r="AM179" s="14"/>
    </row>
    <row r="180" spans="1:39" ht="13.5" customHeight="1" x14ac:dyDescent="0.4">
      <c r="A180" s="67"/>
      <c r="B180" s="266"/>
      <c r="C180" s="262"/>
      <c r="D180" s="262"/>
      <c r="E180" s="262"/>
      <c r="F180" s="262"/>
      <c r="G180" s="262"/>
      <c r="H180" s="262"/>
      <c r="I180" s="262"/>
      <c r="J180" s="79"/>
      <c r="K180" s="79"/>
      <c r="L180" s="79"/>
      <c r="M180" s="71"/>
      <c r="N180" s="71"/>
      <c r="O180" s="79"/>
      <c r="P180" s="79"/>
      <c r="Q180" s="79"/>
      <c r="R180" s="79"/>
      <c r="S180" s="79"/>
      <c r="T180" s="79"/>
      <c r="U180" s="79"/>
      <c r="V180" s="79"/>
      <c r="W180" s="79"/>
      <c r="X180" s="67"/>
      <c r="Y180" s="67"/>
      <c r="Z180" s="67"/>
      <c r="AA180" s="67"/>
      <c r="AB180" s="67"/>
      <c r="AC180" s="67"/>
      <c r="AD180" s="67"/>
      <c r="AL180" s="14"/>
      <c r="AM180" s="14"/>
    </row>
    <row r="181" spans="1:39" ht="13.5" customHeight="1" x14ac:dyDescent="0.4">
      <c r="A181" s="67"/>
      <c r="B181" s="262"/>
      <c r="C181" s="262"/>
      <c r="D181" s="262"/>
      <c r="E181" s="262"/>
      <c r="F181" s="262"/>
      <c r="G181" s="262"/>
      <c r="H181" s="262"/>
      <c r="I181" s="262"/>
      <c r="J181" s="79"/>
      <c r="K181" s="79"/>
      <c r="L181" s="79"/>
      <c r="M181" s="81"/>
      <c r="N181" s="81"/>
      <c r="O181" s="79"/>
      <c r="P181" s="79"/>
      <c r="Q181" s="79"/>
      <c r="R181" s="79"/>
      <c r="S181" s="79"/>
      <c r="T181" s="79"/>
      <c r="U181" s="79"/>
      <c r="V181" s="79"/>
      <c r="W181" s="79"/>
      <c r="X181" s="67"/>
      <c r="Y181" s="67"/>
      <c r="Z181" s="67"/>
      <c r="AA181" s="67"/>
      <c r="AB181" s="67"/>
      <c r="AC181" s="67"/>
      <c r="AD181" s="67"/>
      <c r="AL181" s="14"/>
      <c r="AM181" s="14"/>
    </row>
    <row r="182" spans="1:39" ht="13.5" customHeight="1" x14ac:dyDescent="0.25">
      <c r="A182" s="67"/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81"/>
      <c r="N182" s="81"/>
      <c r="O182" s="92"/>
      <c r="P182" s="92"/>
      <c r="Q182" s="92"/>
      <c r="R182" s="92"/>
      <c r="S182" s="92"/>
      <c r="T182" s="92"/>
      <c r="U182" s="92"/>
      <c r="V182" s="92"/>
      <c r="W182" s="92"/>
      <c r="X182" s="67"/>
      <c r="Y182" s="67"/>
      <c r="Z182" s="67"/>
      <c r="AA182" s="67"/>
      <c r="AB182" s="67"/>
      <c r="AC182" s="67"/>
      <c r="AD182" s="67"/>
      <c r="AL182" s="14"/>
      <c r="AM182" s="14"/>
    </row>
    <row r="183" spans="1:39" ht="13.5" customHeight="1" x14ac:dyDescent="0.3">
      <c r="A183" s="67"/>
      <c r="B183" s="71"/>
      <c r="C183" s="61"/>
      <c r="D183" s="61"/>
      <c r="E183" s="61"/>
      <c r="F183" s="61"/>
      <c r="G183" s="61"/>
      <c r="H183" s="61"/>
      <c r="I183" s="61"/>
      <c r="J183" s="71"/>
      <c r="K183" s="71"/>
      <c r="L183" s="71"/>
      <c r="M183" s="82"/>
      <c r="N183" s="82"/>
      <c r="O183" s="71"/>
      <c r="P183" s="71"/>
      <c r="Q183" s="71"/>
      <c r="R183" s="71"/>
      <c r="S183" s="71"/>
      <c r="T183" s="71"/>
      <c r="U183" s="71"/>
      <c r="V183" s="71"/>
      <c r="W183" s="71"/>
      <c r="X183" s="67"/>
      <c r="Y183" s="67"/>
      <c r="Z183" s="67"/>
      <c r="AA183" s="67"/>
      <c r="AB183" s="67"/>
      <c r="AC183" s="67"/>
      <c r="AD183" s="67"/>
      <c r="AL183" s="14"/>
      <c r="AM183" s="14"/>
    </row>
    <row r="184" spans="1:39" ht="13.5" customHeight="1" x14ac:dyDescent="0.25">
      <c r="A184" s="67"/>
      <c r="B184" s="88"/>
      <c r="C184" s="67"/>
      <c r="D184" s="67"/>
      <c r="E184" s="67"/>
      <c r="F184" s="67"/>
      <c r="G184" s="67"/>
      <c r="H184" s="67"/>
      <c r="I184" s="67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67"/>
      <c r="Y184" s="67"/>
      <c r="Z184" s="67"/>
      <c r="AA184" s="67"/>
      <c r="AB184" s="67"/>
      <c r="AC184" s="67"/>
      <c r="AD184" s="67"/>
      <c r="AL184" s="14"/>
      <c r="AM184" s="14"/>
    </row>
    <row r="185" spans="1:39" ht="13.5" customHeight="1" x14ac:dyDescent="0.25">
      <c r="A185" s="67"/>
      <c r="B185" s="89"/>
      <c r="C185" s="67"/>
      <c r="D185" s="67"/>
      <c r="E185" s="67"/>
      <c r="F185" s="67"/>
      <c r="G185" s="67"/>
      <c r="H185" s="67"/>
      <c r="I185" s="67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67"/>
      <c r="Y185" s="67"/>
      <c r="Z185" s="67"/>
      <c r="AA185" s="67"/>
      <c r="AB185" s="67"/>
      <c r="AC185" s="67"/>
      <c r="AD185" s="67"/>
      <c r="AL185" s="14"/>
      <c r="AM185" s="14"/>
    </row>
    <row r="186" spans="1:39" ht="13.5" customHeight="1" x14ac:dyDescent="0.25">
      <c r="A186" s="67"/>
      <c r="B186" s="89"/>
      <c r="C186" s="67"/>
      <c r="D186" s="67"/>
      <c r="E186" s="67"/>
      <c r="F186" s="67"/>
      <c r="G186" s="67"/>
      <c r="H186" s="67"/>
      <c r="I186" s="67"/>
      <c r="J186" s="71"/>
      <c r="K186" s="71"/>
      <c r="L186" s="71"/>
      <c r="M186" s="81"/>
      <c r="N186" s="81"/>
      <c r="O186" s="71"/>
      <c r="P186" s="71"/>
      <c r="Q186" s="71"/>
      <c r="R186" s="71"/>
      <c r="S186" s="71"/>
      <c r="T186" s="71"/>
      <c r="U186" s="71"/>
      <c r="V186" s="71"/>
      <c r="W186" s="71"/>
      <c r="X186" s="67"/>
      <c r="Y186" s="67"/>
      <c r="Z186" s="67"/>
      <c r="AA186" s="67"/>
      <c r="AB186" s="67"/>
      <c r="AC186" s="67"/>
      <c r="AD186" s="67"/>
      <c r="AL186" s="14"/>
      <c r="AM186" s="14"/>
    </row>
    <row r="187" spans="1:39" ht="13.5" customHeight="1" x14ac:dyDescent="0.25">
      <c r="A187" s="67"/>
      <c r="B187" s="88"/>
      <c r="C187" s="67"/>
      <c r="D187" s="67"/>
      <c r="E187" s="67"/>
      <c r="F187" s="67"/>
      <c r="G187" s="67"/>
      <c r="H187" s="67"/>
      <c r="I187" s="67"/>
      <c r="J187" s="71"/>
      <c r="K187" s="71"/>
      <c r="L187" s="71"/>
      <c r="M187" s="81"/>
      <c r="N187" s="81"/>
      <c r="O187" s="71"/>
      <c r="P187" s="71"/>
      <c r="Q187" s="71"/>
      <c r="R187" s="71"/>
      <c r="S187" s="71"/>
      <c r="T187" s="71"/>
      <c r="U187" s="71"/>
      <c r="V187" s="71"/>
      <c r="W187" s="71"/>
      <c r="X187" s="67"/>
      <c r="Y187" s="67"/>
      <c r="Z187" s="67"/>
      <c r="AA187" s="67"/>
      <c r="AB187" s="67"/>
      <c r="AC187" s="67"/>
      <c r="AD187" s="67"/>
      <c r="AL187" s="14"/>
      <c r="AM187" s="14"/>
    </row>
    <row r="188" spans="1:39" ht="13.5" customHeight="1" x14ac:dyDescent="0.25">
      <c r="A188" s="67"/>
      <c r="B188" s="71"/>
      <c r="C188" s="67"/>
      <c r="D188" s="67"/>
      <c r="E188" s="67"/>
      <c r="F188" s="67"/>
      <c r="G188" s="67"/>
      <c r="H188" s="67"/>
      <c r="I188" s="67"/>
      <c r="J188" s="71"/>
      <c r="K188" s="71"/>
      <c r="L188" s="71"/>
      <c r="M188" s="82"/>
      <c r="N188" s="82"/>
      <c r="O188" s="71"/>
      <c r="P188" s="71"/>
      <c r="Q188" s="71"/>
      <c r="R188" s="71"/>
      <c r="S188" s="71"/>
      <c r="T188" s="71"/>
      <c r="U188" s="71"/>
      <c r="V188" s="71"/>
      <c r="W188" s="71"/>
      <c r="X188" s="67"/>
      <c r="Y188" s="67"/>
      <c r="Z188" s="67"/>
      <c r="AA188" s="67"/>
      <c r="AB188" s="67"/>
      <c r="AC188" s="67"/>
      <c r="AD188" s="67"/>
      <c r="AL188" s="14"/>
      <c r="AM188" s="14"/>
    </row>
    <row r="189" spans="1:39" ht="13.5" customHeight="1" x14ac:dyDescent="0.25">
      <c r="A189" s="67"/>
      <c r="B189" s="88"/>
      <c r="C189" s="67"/>
      <c r="D189" s="67"/>
      <c r="E189" s="67"/>
      <c r="F189" s="67"/>
      <c r="G189" s="67"/>
      <c r="H189" s="67"/>
      <c r="I189" s="67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67"/>
      <c r="Y189" s="67"/>
      <c r="Z189" s="67"/>
      <c r="AA189" s="67"/>
      <c r="AB189" s="67"/>
      <c r="AC189" s="67"/>
      <c r="AD189" s="67"/>
      <c r="AL189" s="14"/>
      <c r="AM189" s="14"/>
    </row>
    <row r="190" spans="1:39" ht="13.5" customHeight="1" x14ac:dyDescent="0.25">
      <c r="A190" s="67"/>
      <c r="B190" s="89"/>
      <c r="C190" s="67"/>
      <c r="D190" s="67"/>
      <c r="E190" s="67"/>
      <c r="F190" s="67"/>
      <c r="G190" s="67"/>
      <c r="H190" s="67"/>
      <c r="I190" s="67"/>
      <c r="J190" s="71"/>
      <c r="K190" s="71"/>
      <c r="L190" s="71"/>
      <c r="M190" s="82"/>
      <c r="N190" s="82"/>
      <c r="O190" s="71"/>
      <c r="P190" s="71"/>
      <c r="Q190" s="71"/>
      <c r="R190" s="71"/>
      <c r="S190" s="71"/>
      <c r="T190" s="71"/>
      <c r="U190" s="71"/>
      <c r="V190" s="71"/>
      <c r="W190" s="71"/>
      <c r="X190" s="67"/>
      <c r="Y190" s="67"/>
      <c r="Z190" s="67"/>
      <c r="AA190" s="67"/>
      <c r="AB190" s="67"/>
      <c r="AC190" s="67"/>
      <c r="AD190" s="67"/>
      <c r="AL190" s="14"/>
      <c r="AM190" s="14"/>
    </row>
    <row r="191" spans="1:39" ht="13.5" customHeight="1" x14ac:dyDescent="0.25">
      <c r="A191" s="67"/>
      <c r="B191" s="89"/>
      <c r="C191" s="67"/>
      <c r="D191" s="67"/>
      <c r="E191" s="67"/>
      <c r="F191" s="67"/>
      <c r="G191" s="67"/>
      <c r="H191" s="67"/>
      <c r="I191" s="67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67"/>
      <c r="Y191" s="67"/>
      <c r="Z191" s="67"/>
      <c r="AA191" s="67"/>
      <c r="AB191" s="67"/>
      <c r="AC191" s="67"/>
      <c r="AD191" s="67"/>
      <c r="AL191" s="14"/>
      <c r="AM191" s="14"/>
    </row>
    <row r="192" spans="1:39" ht="13.5" customHeight="1" x14ac:dyDescent="0.25">
      <c r="A192" s="67"/>
      <c r="B192" s="88"/>
      <c r="C192" s="67"/>
      <c r="D192" s="67"/>
      <c r="E192" s="67"/>
      <c r="F192" s="67"/>
      <c r="G192" s="67"/>
      <c r="H192" s="67"/>
      <c r="I192" s="67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67"/>
      <c r="Y192" s="67"/>
      <c r="Z192" s="67"/>
      <c r="AA192" s="67"/>
      <c r="AB192" s="67"/>
      <c r="AC192" s="67"/>
      <c r="AD192" s="67"/>
      <c r="AL192" s="14"/>
      <c r="AM192" s="14"/>
    </row>
    <row r="193" spans="1:39" ht="13.5" customHeight="1" x14ac:dyDescent="0.25">
      <c r="A193" s="67"/>
      <c r="B193" s="71"/>
      <c r="C193" s="67"/>
      <c r="D193" s="67"/>
      <c r="E193" s="67"/>
      <c r="F193" s="67"/>
      <c r="G193" s="67"/>
      <c r="H193" s="67"/>
      <c r="I193" s="67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67"/>
      <c r="Y193" s="67"/>
      <c r="Z193" s="67"/>
      <c r="AA193" s="67"/>
      <c r="AB193" s="67"/>
      <c r="AC193" s="67"/>
      <c r="AD193" s="67"/>
      <c r="AL193" s="14"/>
      <c r="AM193" s="14"/>
    </row>
    <row r="194" spans="1:39" ht="13.5" customHeight="1" x14ac:dyDescent="0.4">
      <c r="A194" s="67"/>
      <c r="B194" s="61"/>
      <c r="C194" s="67"/>
      <c r="D194" s="67"/>
      <c r="E194" s="67"/>
      <c r="F194" s="67"/>
      <c r="G194" s="67"/>
      <c r="H194" s="67"/>
      <c r="I194" s="67"/>
      <c r="J194" s="71"/>
      <c r="K194" s="71"/>
      <c r="L194" s="71"/>
      <c r="M194" s="79"/>
      <c r="N194" s="79"/>
      <c r="O194" s="71"/>
      <c r="P194" s="71"/>
      <c r="Q194" s="71"/>
      <c r="R194" s="71"/>
      <c r="S194" s="71"/>
      <c r="T194" s="71"/>
      <c r="U194" s="71"/>
      <c r="V194" s="71"/>
      <c r="W194" s="71"/>
      <c r="X194" s="67"/>
      <c r="Y194" s="67"/>
      <c r="Z194" s="67"/>
      <c r="AA194" s="67"/>
      <c r="AB194" s="67"/>
      <c r="AC194" s="67"/>
      <c r="AD194" s="67"/>
      <c r="AL194" s="14"/>
      <c r="AM194" s="14"/>
    </row>
    <row r="195" spans="1:39" ht="13.5" customHeight="1" x14ac:dyDescent="0.4">
      <c r="A195" s="67"/>
      <c r="B195" s="67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9"/>
      <c r="N195" s="79"/>
      <c r="O195" s="71"/>
      <c r="P195" s="71"/>
      <c r="Q195" s="71"/>
      <c r="R195" s="71"/>
      <c r="S195" s="71"/>
      <c r="T195" s="71"/>
      <c r="U195" s="71"/>
      <c r="V195" s="71"/>
      <c r="W195" s="71"/>
      <c r="X195" s="67"/>
      <c r="Y195" s="67"/>
      <c r="Z195" s="67"/>
      <c r="AA195" s="67"/>
      <c r="AB195" s="67"/>
      <c r="AC195" s="67"/>
      <c r="AD195" s="67"/>
      <c r="AL195" s="14"/>
      <c r="AM195" s="14"/>
    </row>
    <row r="196" spans="1:39" ht="13.5" customHeight="1" x14ac:dyDescent="0.25">
      <c r="A196" s="67"/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67"/>
      <c r="Y196" s="67"/>
      <c r="Z196" s="67"/>
      <c r="AA196" s="67"/>
      <c r="AB196" s="67"/>
      <c r="AC196" s="67"/>
      <c r="AD196" s="67"/>
      <c r="AL196" s="14"/>
      <c r="AM196" s="14"/>
    </row>
    <row r="197" spans="1:39" ht="13.5" customHeight="1" x14ac:dyDescent="0.3">
      <c r="A197" s="67"/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56"/>
      <c r="N197" s="56"/>
      <c r="O197" s="71"/>
      <c r="P197" s="71"/>
      <c r="Q197" s="71"/>
      <c r="R197" s="71"/>
      <c r="S197" s="71"/>
      <c r="T197" s="71"/>
      <c r="U197" s="71"/>
      <c r="V197" s="71"/>
      <c r="W197" s="71"/>
      <c r="X197" s="67"/>
      <c r="Y197" s="67"/>
      <c r="Z197" s="67"/>
      <c r="AA197" s="67"/>
      <c r="AB197" s="67"/>
      <c r="AC197" s="67"/>
      <c r="AD197" s="67"/>
      <c r="AL197" s="14"/>
      <c r="AM197" s="14"/>
    </row>
    <row r="198" spans="1:39" ht="21" x14ac:dyDescent="0.4">
      <c r="A198" s="67"/>
      <c r="B198" s="79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1"/>
      <c r="N198" s="71"/>
      <c r="O198" s="79"/>
      <c r="P198" s="79"/>
      <c r="Q198" s="79"/>
      <c r="R198" s="79"/>
      <c r="S198" s="79"/>
      <c r="T198" s="79"/>
      <c r="U198" s="79"/>
      <c r="V198" s="79"/>
      <c r="W198" s="79"/>
      <c r="X198" s="67"/>
      <c r="Y198" s="67"/>
      <c r="Z198" s="67"/>
      <c r="AA198" s="67"/>
      <c r="AB198" s="67"/>
      <c r="AC198" s="67"/>
      <c r="AD198" s="67"/>
      <c r="AL198" s="14"/>
      <c r="AM198" s="14"/>
    </row>
    <row r="199" spans="1:39" ht="13.5" customHeight="1" x14ac:dyDescent="0.4">
      <c r="A199" s="67"/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81"/>
      <c r="N199" s="71"/>
      <c r="O199" s="79"/>
      <c r="P199" s="79"/>
      <c r="Q199" s="79"/>
      <c r="R199" s="79"/>
      <c r="S199" s="79"/>
      <c r="T199" s="79"/>
      <c r="U199" s="79"/>
      <c r="V199" s="79"/>
      <c r="W199" s="79"/>
      <c r="X199" s="67"/>
      <c r="Y199" s="67"/>
      <c r="Z199" s="67"/>
      <c r="AA199" s="67"/>
      <c r="AB199" s="67"/>
      <c r="AC199" s="67"/>
      <c r="AD199" s="67"/>
      <c r="AL199" s="14"/>
      <c r="AM199" s="14"/>
    </row>
    <row r="200" spans="1:39" ht="13.5" customHeight="1" x14ac:dyDescent="0.25">
      <c r="A200" s="67"/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81"/>
      <c r="N200" s="72"/>
      <c r="O200" s="71"/>
      <c r="P200" s="71"/>
      <c r="Q200" s="71"/>
      <c r="R200" s="71"/>
      <c r="S200" s="71"/>
      <c r="T200" s="71"/>
      <c r="U200" s="71"/>
      <c r="V200" s="71"/>
      <c r="W200" s="71"/>
      <c r="X200" s="67"/>
      <c r="Y200" s="67"/>
      <c r="Z200" s="67"/>
      <c r="AA200" s="67"/>
      <c r="AB200" s="67"/>
      <c r="AC200" s="67"/>
      <c r="AD200" s="67"/>
      <c r="AL200" s="14"/>
      <c r="AM200" s="14"/>
    </row>
    <row r="201" spans="1:39" ht="13.5" customHeight="1" x14ac:dyDescent="0.3">
      <c r="A201" s="67"/>
      <c r="B201" s="71"/>
      <c r="C201" s="61"/>
      <c r="D201" s="61"/>
      <c r="E201" s="61"/>
      <c r="F201" s="61"/>
      <c r="G201" s="61"/>
      <c r="H201" s="61"/>
      <c r="I201" s="61"/>
      <c r="J201" s="71"/>
      <c r="K201" s="71"/>
      <c r="L201" s="71"/>
      <c r="M201" s="102"/>
      <c r="N201" s="101"/>
      <c r="O201" s="71"/>
      <c r="P201" s="71"/>
      <c r="Q201" s="71"/>
      <c r="R201" s="71"/>
      <c r="S201" s="71"/>
      <c r="T201" s="71"/>
      <c r="U201" s="71"/>
      <c r="V201" s="71"/>
      <c r="W201" s="71"/>
      <c r="X201" s="67"/>
      <c r="Y201" s="67"/>
      <c r="Z201" s="67"/>
      <c r="AA201" s="67"/>
      <c r="AB201" s="67"/>
      <c r="AC201" s="67"/>
      <c r="AD201" s="67"/>
      <c r="AL201" s="14"/>
      <c r="AM201" s="14"/>
    </row>
    <row r="202" spans="1:39" ht="13.5" customHeight="1" x14ac:dyDescent="0.3">
      <c r="A202" s="67"/>
      <c r="B202" s="93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8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67"/>
      <c r="Y202" s="67"/>
      <c r="Z202" s="67"/>
      <c r="AA202" s="67"/>
      <c r="AB202" s="67"/>
      <c r="AC202" s="67"/>
      <c r="AD202" s="67"/>
      <c r="AL202" s="14"/>
      <c r="AM202" s="14"/>
    </row>
    <row r="203" spans="1:39" ht="13.5" customHeight="1" x14ac:dyDescent="0.3">
      <c r="A203" s="67"/>
      <c r="B203" s="62"/>
      <c r="C203" s="67"/>
      <c r="D203" s="67"/>
      <c r="E203" s="67"/>
      <c r="F203" s="67"/>
      <c r="G203" s="67"/>
      <c r="H203" s="67"/>
      <c r="I203" s="67"/>
      <c r="J203" s="72"/>
      <c r="K203" s="72"/>
      <c r="L203" s="72"/>
      <c r="M203" s="82"/>
      <c r="N203" s="82"/>
      <c r="O203" s="72"/>
      <c r="P203" s="72"/>
      <c r="Q203" s="72"/>
      <c r="R203" s="72"/>
      <c r="S203" s="72"/>
      <c r="T203" s="72"/>
      <c r="U203" s="72"/>
      <c r="V203" s="72"/>
      <c r="W203" s="72"/>
      <c r="X203" s="67"/>
      <c r="Y203" s="67"/>
      <c r="Z203" s="67"/>
      <c r="AA203" s="67"/>
      <c r="AB203" s="67"/>
      <c r="AC203" s="67"/>
      <c r="AD203" s="67"/>
      <c r="AL203" s="14"/>
      <c r="AM203" s="14"/>
    </row>
    <row r="204" spans="1:39" ht="13.5" customHeight="1" x14ac:dyDescent="0.3">
      <c r="A204" s="67"/>
      <c r="B204" s="62"/>
      <c r="C204" s="67"/>
      <c r="D204" s="67"/>
      <c r="E204" s="67"/>
      <c r="F204" s="67"/>
      <c r="G204" s="67"/>
      <c r="H204" s="67"/>
      <c r="I204" s="67"/>
      <c r="J204" s="72"/>
      <c r="K204" s="72"/>
      <c r="L204" s="72"/>
      <c r="M204" s="67"/>
      <c r="N204" s="67"/>
      <c r="O204" s="72"/>
      <c r="P204" s="72"/>
      <c r="Q204" s="72"/>
      <c r="R204" s="72"/>
      <c r="S204" s="72"/>
      <c r="T204" s="72"/>
      <c r="U204" s="72"/>
      <c r="V204" s="72"/>
      <c r="W204" s="72"/>
      <c r="X204" s="67"/>
      <c r="Y204" s="67"/>
      <c r="Z204" s="67"/>
      <c r="AA204" s="67"/>
      <c r="AB204" s="67"/>
      <c r="AC204" s="67"/>
      <c r="AD204" s="67"/>
      <c r="AL204" s="14"/>
      <c r="AM204" s="14"/>
    </row>
    <row r="205" spans="1:39" ht="13.5" customHeight="1" x14ac:dyDescent="0.3">
      <c r="A205" s="67"/>
      <c r="B205" s="62"/>
      <c r="C205" s="67"/>
      <c r="D205" s="67"/>
      <c r="E205" s="67"/>
      <c r="F205" s="67"/>
      <c r="G205" s="67"/>
      <c r="H205" s="67"/>
      <c r="I205" s="67"/>
      <c r="J205" s="103"/>
      <c r="K205" s="103"/>
      <c r="L205" s="103"/>
      <c r="M205" s="67"/>
      <c r="N205" s="67"/>
      <c r="O205" s="103"/>
      <c r="P205" s="103"/>
      <c r="Q205" s="103"/>
      <c r="R205" s="103"/>
      <c r="S205" s="103"/>
      <c r="T205" s="103"/>
      <c r="U205" s="103"/>
      <c r="V205" s="103"/>
      <c r="W205" s="103"/>
      <c r="X205" s="67"/>
      <c r="Y205" s="67"/>
      <c r="Z205" s="67"/>
      <c r="AA205" s="67"/>
      <c r="AB205" s="67"/>
      <c r="AC205" s="67"/>
      <c r="AD205" s="67"/>
      <c r="AL205" s="14"/>
      <c r="AM205" s="14"/>
    </row>
    <row r="206" spans="1:39" ht="13.5" customHeight="1" x14ac:dyDescent="0.3">
      <c r="A206" s="67"/>
      <c r="B206" s="62"/>
      <c r="C206" s="67"/>
      <c r="D206" s="67"/>
      <c r="E206" s="67"/>
      <c r="F206" s="67"/>
      <c r="G206" s="67"/>
      <c r="H206" s="67"/>
      <c r="I206" s="67"/>
      <c r="J206" s="54"/>
      <c r="K206" s="54"/>
      <c r="L206" s="54"/>
      <c r="M206" s="67"/>
      <c r="N206" s="67"/>
      <c r="O206" s="54"/>
      <c r="P206" s="54"/>
      <c r="Q206" s="54"/>
      <c r="R206" s="54"/>
      <c r="S206" s="54"/>
      <c r="T206" s="54"/>
      <c r="U206" s="54"/>
      <c r="V206" s="54"/>
      <c r="W206" s="54"/>
      <c r="X206" s="67"/>
      <c r="Y206" s="67"/>
      <c r="Z206" s="67"/>
      <c r="AA206" s="67"/>
      <c r="AB206" s="67"/>
      <c r="AC206" s="67"/>
      <c r="AD206" s="67"/>
      <c r="AL206" s="14"/>
      <c r="AM206" s="14"/>
    </row>
    <row r="207" spans="1:39" ht="13.5" customHeight="1" x14ac:dyDescent="0.3">
      <c r="A207" s="67"/>
      <c r="B207" s="61"/>
      <c r="C207" s="67"/>
      <c r="D207" s="67"/>
      <c r="E207" s="67"/>
      <c r="F207" s="67"/>
      <c r="G207" s="67"/>
      <c r="H207" s="67"/>
      <c r="I207" s="67"/>
      <c r="J207" s="72"/>
      <c r="K207" s="72"/>
      <c r="L207" s="72"/>
      <c r="M207" s="71"/>
      <c r="N207" s="104"/>
      <c r="O207" s="72"/>
      <c r="P207" s="72"/>
      <c r="Q207" s="72"/>
      <c r="R207" s="72"/>
      <c r="S207" s="72"/>
      <c r="T207" s="72"/>
      <c r="U207" s="72"/>
      <c r="V207" s="72"/>
      <c r="W207" s="72"/>
      <c r="X207" s="67"/>
      <c r="Y207" s="67"/>
      <c r="Z207" s="67"/>
      <c r="AA207" s="67"/>
      <c r="AB207" s="67"/>
      <c r="AC207" s="67"/>
      <c r="AD207" s="67"/>
      <c r="AL207" s="14"/>
      <c r="AM207" s="14"/>
    </row>
    <row r="208" spans="1:39" ht="13.5" customHeight="1" x14ac:dyDescent="0.25">
      <c r="A208" s="67"/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71"/>
      <c r="N208" s="71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L208" s="14"/>
      <c r="AM208" s="14"/>
    </row>
    <row r="209" spans="1:39" ht="13.5" customHeight="1" x14ac:dyDescent="0.25">
      <c r="A209" s="67"/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L209" s="14"/>
      <c r="AM209" s="14"/>
    </row>
    <row r="210" spans="1:39" ht="13.5" customHeight="1" x14ac:dyDescent="0.25">
      <c r="A210" s="67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L210" s="14"/>
      <c r="AM210" s="14"/>
    </row>
    <row r="211" spans="1:39" ht="13.5" customHeight="1" x14ac:dyDescent="0.25">
      <c r="A211" s="67"/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67"/>
      <c r="Y211" s="67"/>
      <c r="Z211" s="67"/>
      <c r="AA211" s="67"/>
      <c r="AB211" s="67"/>
      <c r="AC211" s="67"/>
      <c r="AD211" s="67"/>
      <c r="AL211" s="14"/>
      <c r="AM211" s="14"/>
    </row>
    <row r="212" spans="1:39" ht="13.5" customHeight="1" x14ac:dyDescent="0.25">
      <c r="A212" s="67"/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  <c r="AB212" s="71"/>
      <c r="AC212" s="71"/>
      <c r="AD212" s="71"/>
      <c r="AE212" s="14"/>
      <c r="AF212" s="14"/>
      <c r="AG212" s="14"/>
      <c r="AH212" s="14"/>
      <c r="AI212" s="14"/>
      <c r="AL212" s="14"/>
      <c r="AM212" s="14"/>
    </row>
    <row r="213" spans="1:39" ht="13.5" customHeight="1" x14ac:dyDescent="0.25">
      <c r="A213" s="67"/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71"/>
      <c r="AC213" s="71"/>
      <c r="AD213" s="71"/>
      <c r="AE213" s="14"/>
      <c r="AF213" s="14"/>
      <c r="AG213" s="14"/>
      <c r="AH213" s="14"/>
      <c r="AI213" s="14"/>
      <c r="AJ213" s="14"/>
      <c r="AK213" s="14"/>
      <c r="AL213" s="14"/>
      <c r="AM213" s="14"/>
    </row>
    <row r="214" spans="1:39" ht="13.5" customHeight="1" x14ac:dyDescent="0.25">
      <c r="A214" s="67"/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  <c r="AB214" s="71"/>
      <c r="AC214" s="71"/>
      <c r="AD214" s="71"/>
      <c r="AE214" s="14"/>
      <c r="AF214" s="14"/>
      <c r="AG214" s="14"/>
      <c r="AH214" s="14"/>
      <c r="AI214" s="14"/>
      <c r="AJ214" s="14"/>
      <c r="AK214" s="14"/>
      <c r="AL214" s="14"/>
      <c r="AM214" s="14"/>
    </row>
    <row r="215" spans="1:39" ht="13.5" customHeight="1" x14ac:dyDescent="0.2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</row>
    <row r="216" spans="1:39" ht="13.5" customHeight="1" x14ac:dyDescent="0.2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</row>
    <row r="217" spans="1:39" ht="13.5" customHeight="1" x14ac:dyDescent="0.2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</row>
    <row r="218" spans="1:39" ht="13.5" customHeight="1" x14ac:dyDescent="0.2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</row>
    <row r="219" spans="1:39" ht="13.5" customHeight="1" x14ac:dyDescent="0.2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</row>
    <row r="220" spans="1:39" ht="13.5" customHeight="1" x14ac:dyDescent="0.2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</row>
    <row r="221" spans="1:39" ht="13.5" customHeight="1" x14ac:dyDescent="0.2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</row>
    <row r="222" spans="1:39" ht="13.5" customHeight="1" x14ac:dyDescent="0.2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</row>
    <row r="223" spans="1:39" ht="13.5" customHeight="1" x14ac:dyDescent="0.2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</row>
    <row r="224" spans="1:39" ht="13.5" customHeight="1" x14ac:dyDescent="0.2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</row>
    <row r="225" spans="2:39" ht="13.5" customHeight="1" x14ac:dyDescent="0.2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</row>
    <row r="226" spans="2:39" ht="13.5" customHeight="1" x14ac:dyDescent="0.2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</row>
    <row r="227" spans="2:39" ht="13.5" customHeight="1" x14ac:dyDescent="0.2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</row>
    <row r="228" spans="2:39" ht="13.5" customHeight="1" x14ac:dyDescent="0.2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</row>
    <row r="229" spans="2:39" ht="13.5" customHeight="1" x14ac:dyDescent="0.2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</row>
    <row r="230" spans="2:39" ht="13.5" customHeight="1" x14ac:dyDescent="0.2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</row>
    <row r="231" spans="2:39" ht="13.5" customHeight="1" x14ac:dyDescent="0.2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</row>
    <row r="232" spans="2:39" ht="13.5" customHeight="1" x14ac:dyDescent="0.2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</row>
    <row r="233" spans="2:39" ht="13.5" customHeight="1" x14ac:dyDescent="0.2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</row>
    <row r="234" spans="2:39" ht="13.5" customHeight="1" x14ac:dyDescent="0.2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</row>
    <row r="235" spans="2:39" ht="13.5" customHeight="1" x14ac:dyDescent="0.2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</row>
    <row r="236" spans="2:39" ht="13.5" customHeight="1" x14ac:dyDescent="0.2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</row>
    <row r="237" spans="2:39" ht="13.5" customHeight="1" x14ac:dyDescent="0.2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</row>
    <row r="238" spans="2:39" ht="13.5" customHeight="1" x14ac:dyDescent="0.2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</row>
    <row r="239" spans="2:39" ht="13.5" customHeight="1" x14ac:dyDescent="0.2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</row>
    <row r="240" spans="2:39" ht="13.5" customHeight="1" x14ac:dyDescent="0.2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</row>
    <row r="241" spans="2:39" ht="13.5" customHeight="1" x14ac:dyDescent="0.2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</row>
    <row r="242" spans="2:39" ht="13.5" customHeight="1" x14ac:dyDescent="0.2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</row>
    <row r="243" spans="2:39" ht="13.5" customHeight="1" x14ac:dyDescent="0.2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</row>
    <row r="244" spans="2:39" ht="13.5" customHeight="1" x14ac:dyDescent="0.2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</row>
    <row r="245" spans="2:39" ht="13.5" customHeight="1" x14ac:dyDescent="0.2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</row>
    <row r="246" spans="2:39" ht="13.5" customHeight="1" x14ac:dyDescent="0.2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</row>
    <row r="247" spans="2:39" ht="13.5" customHeight="1" x14ac:dyDescent="0.2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</row>
    <row r="248" spans="2:39" ht="13.5" customHeight="1" x14ac:dyDescent="0.2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</row>
    <row r="249" spans="2:39" ht="13.5" customHeight="1" x14ac:dyDescent="0.2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</row>
    <row r="250" spans="2:39" ht="13.5" customHeight="1" x14ac:dyDescent="0.2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</row>
    <row r="251" spans="2:39" ht="13.5" customHeight="1" x14ac:dyDescent="0.2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</row>
    <row r="252" spans="2:39" ht="13.5" customHeight="1" x14ac:dyDescent="0.2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</row>
    <row r="253" spans="2:39" ht="13.5" customHeight="1" x14ac:dyDescent="0.2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</row>
    <row r="254" spans="2:39" ht="13.5" customHeight="1" x14ac:dyDescent="0.2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</row>
    <row r="255" spans="2:39" ht="13.5" customHeight="1" x14ac:dyDescent="0.2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</row>
    <row r="256" spans="2:39" ht="13.5" customHeight="1" x14ac:dyDescent="0.2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</row>
    <row r="257" spans="2:39" ht="13.5" customHeight="1" x14ac:dyDescent="0.2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</row>
    <row r="258" spans="2:39" ht="13.5" customHeight="1" x14ac:dyDescent="0.2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</row>
    <row r="259" spans="2:39" ht="13.5" customHeight="1" x14ac:dyDescent="0.2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</row>
    <row r="260" spans="2:39" ht="13.5" customHeight="1" x14ac:dyDescent="0.25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</row>
    <row r="261" spans="2:39" ht="13.5" customHeight="1" x14ac:dyDescent="0.25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</row>
    <row r="262" spans="2:39" ht="13.5" customHeight="1" x14ac:dyDescent="0.2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</row>
    <row r="263" spans="2:39" ht="13.5" customHeight="1" x14ac:dyDescent="0.25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</row>
    <row r="264" spans="2:39" ht="13.5" customHeight="1" x14ac:dyDescent="0.2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</row>
    <row r="265" spans="2:39" ht="13.5" customHeight="1" x14ac:dyDescent="0.2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</row>
    <row r="266" spans="2:39" ht="13.5" customHeight="1" x14ac:dyDescent="0.2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</row>
    <row r="267" spans="2:39" ht="15.75" customHeight="1" x14ac:dyDescent="0.2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</row>
    <row r="268" spans="2:39" ht="15.75" customHeight="1" x14ac:dyDescent="0.2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</row>
    <row r="269" spans="2:39" ht="15.75" customHeight="1" x14ac:dyDescent="0.2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</row>
    <row r="270" spans="2:39" ht="15.75" customHeight="1" x14ac:dyDescent="0.2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</row>
    <row r="271" spans="2:39" ht="15.75" customHeight="1" x14ac:dyDescent="0.2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</row>
    <row r="272" spans="2:39" ht="15.75" customHeight="1" x14ac:dyDescent="0.2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</row>
    <row r="273" spans="2:39" ht="15.75" customHeight="1" x14ac:dyDescent="0.2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</row>
    <row r="274" spans="2:39" ht="15.75" customHeight="1" x14ac:dyDescent="0.2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</row>
    <row r="275" spans="2:39" ht="15.75" customHeight="1" x14ac:dyDescent="0.2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</row>
    <row r="276" spans="2:39" ht="15.75" customHeight="1" x14ac:dyDescent="0.2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</row>
    <row r="277" spans="2:39" ht="15.75" customHeight="1" x14ac:dyDescent="0.2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</row>
    <row r="278" spans="2:39" ht="15.75" customHeight="1" x14ac:dyDescent="0.2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</row>
    <row r="279" spans="2:39" ht="15.75" customHeight="1" x14ac:dyDescent="0.2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</row>
    <row r="280" spans="2:39" ht="15.75" customHeight="1" x14ac:dyDescent="0.2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</row>
    <row r="281" spans="2:39" ht="15.75" customHeight="1" x14ac:dyDescent="0.2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</row>
    <row r="282" spans="2:39" ht="15.75" customHeight="1" x14ac:dyDescent="0.2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</row>
    <row r="283" spans="2:39" ht="15.75" customHeight="1" x14ac:dyDescent="0.2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</row>
    <row r="284" spans="2:39" ht="15.75" customHeight="1" x14ac:dyDescent="0.25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</row>
    <row r="285" spans="2:39" ht="15.75" customHeight="1" x14ac:dyDescent="0.25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</row>
    <row r="286" spans="2:39" ht="15.75" customHeight="1" x14ac:dyDescent="0.2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</row>
    <row r="287" spans="2:39" ht="15.75" customHeight="1" x14ac:dyDescent="0.2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</row>
    <row r="288" spans="2:39" ht="15.75" customHeight="1" x14ac:dyDescent="0.2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</row>
    <row r="289" spans="2:39" ht="15.75" customHeight="1" x14ac:dyDescent="0.2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</row>
    <row r="290" spans="2:39" ht="15.75" customHeight="1" x14ac:dyDescent="0.2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</row>
    <row r="291" spans="2:39" ht="15.75" customHeight="1" x14ac:dyDescent="0.25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</row>
    <row r="292" spans="2:39" ht="15.75" customHeight="1" x14ac:dyDescent="0.2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</row>
    <row r="293" spans="2:39" ht="15.75" customHeight="1" x14ac:dyDescent="0.25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</row>
    <row r="294" spans="2:39" ht="15.75" customHeight="1" x14ac:dyDescent="0.25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</row>
    <row r="295" spans="2:39" ht="15.75" customHeight="1" x14ac:dyDescent="0.25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</row>
    <row r="296" spans="2:39" ht="15.75" customHeight="1" x14ac:dyDescent="0.25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</row>
    <row r="297" spans="2:39" ht="15.75" customHeight="1" x14ac:dyDescent="0.25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</row>
    <row r="298" spans="2:39" ht="15.75" customHeight="1" x14ac:dyDescent="0.25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</row>
    <row r="299" spans="2:39" ht="15.75" customHeight="1" x14ac:dyDescent="0.25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</row>
    <row r="300" spans="2:39" ht="15.75" customHeight="1" x14ac:dyDescent="0.25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</row>
    <row r="301" spans="2:39" ht="15.75" customHeight="1" x14ac:dyDescent="0.25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</row>
    <row r="302" spans="2:39" ht="15.75" customHeight="1" x14ac:dyDescent="0.25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</row>
    <row r="303" spans="2:39" ht="15.75" customHeight="1" x14ac:dyDescent="0.25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</row>
    <row r="304" spans="2:39" ht="15.75" customHeight="1" x14ac:dyDescent="0.25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</row>
    <row r="305" spans="2:39" ht="15.75" customHeight="1" x14ac:dyDescent="0.25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</row>
    <row r="306" spans="2:39" ht="15.75" customHeight="1" x14ac:dyDescent="0.25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</row>
    <row r="307" spans="2:39" ht="15.75" customHeight="1" x14ac:dyDescent="0.25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</row>
    <row r="308" spans="2:39" ht="15.75" customHeight="1" x14ac:dyDescent="0.25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</row>
    <row r="309" spans="2:39" ht="15.75" customHeight="1" x14ac:dyDescent="0.25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</row>
    <row r="310" spans="2:39" ht="15.75" customHeight="1" x14ac:dyDescent="0.25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</row>
    <row r="311" spans="2:39" ht="15.75" customHeight="1" x14ac:dyDescent="0.25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</row>
    <row r="312" spans="2:39" ht="15.75" customHeight="1" x14ac:dyDescent="0.25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</row>
    <row r="313" spans="2:39" ht="15.75" customHeight="1" x14ac:dyDescent="0.25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</row>
    <row r="314" spans="2:39" ht="15.75" customHeight="1" x14ac:dyDescent="0.25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</row>
    <row r="315" spans="2:39" ht="15.75" customHeight="1" x14ac:dyDescent="0.25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</row>
    <row r="316" spans="2:39" ht="15.75" customHeight="1" x14ac:dyDescent="0.25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</row>
    <row r="317" spans="2:39" ht="15.75" customHeight="1" x14ac:dyDescent="0.25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</row>
    <row r="318" spans="2:39" ht="15.75" customHeight="1" x14ac:dyDescent="0.25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</row>
    <row r="319" spans="2:39" ht="15.75" customHeight="1" x14ac:dyDescent="0.25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</row>
    <row r="320" spans="2:39" ht="15.75" customHeight="1" x14ac:dyDescent="0.25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</row>
    <row r="321" spans="2:39" ht="15.75" customHeight="1" x14ac:dyDescent="0.25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</row>
    <row r="322" spans="2:39" ht="15.75" customHeight="1" x14ac:dyDescent="0.25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</row>
    <row r="323" spans="2:39" ht="15.75" customHeight="1" x14ac:dyDescent="0.25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</row>
    <row r="324" spans="2:39" ht="15.75" customHeight="1" x14ac:dyDescent="0.25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</row>
    <row r="325" spans="2:39" ht="15.75" customHeight="1" x14ac:dyDescent="0.25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</row>
    <row r="326" spans="2:39" ht="15.75" customHeight="1" x14ac:dyDescent="0.25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</row>
    <row r="327" spans="2:39" ht="15.75" customHeight="1" x14ac:dyDescent="0.25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</row>
    <row r="328" spans="2:39" ht="15.75" customHeight="1" x14ac:dyDescent="0.25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</row>
    <row r="329" spans="2:39" ht="15.75" customHeight="1" x14ac:dyDescent="0.25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</row>
    <row r="330" spans="2:39" ht="15.75" customHeight="1" x14ac:dyDescent="0.25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</row>
    <row r="331" spans="2:39" ht="15.75" customHeight="1" x14ac:dyDescent="0.25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</row>
    <row r="332" spans="2:39" ht="15.75" customHeight="1" x14ac:dyDescent="0.25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</row>
    <row r="333" spans="2:39" ht="15.75" customHeight="1" x14ac:dyDescent="0.25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</row>
    <row r="334" spans="2:39" ht="15.75" customHeight="1" x14ac:dyDescent="0.25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</row>
    <row r="335" spans="2:39" ht="15.75" customHeight="1" x14ac:dyDescent="0.25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</row>
    <row r="336" spans="2:39" ht="15.75" customHeight="1" x14ac:dyDescent="0.25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</row>
    <row r="337" spans="2:39" ht="15.75" customHeight="1" x14ac:dyDescent="0.25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</row>
    <row r="338" spans="2:39" ht="15.75" customHeight="1" x14ac:dyDescent="0.25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</row>
    <row r="339" spans="2:39" ht="15.75" customHeight="1" x14ac:dyDescent="0.25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</row>
    <row r="340" spans="2:39" ht="15.75" customHeight="1" x14ac:dyDescent="0.25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</row>
    <row r="341" spans="2:39" ht="15.75" customHeight="1" x14ac:dyDescent="0.25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</row>
    <row r="342" spans="2:39" ht="15.75" customHeight="1" x14ac:dyDescent="0.25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</row>
    <row r="343" spans="2:39" ht="15.75" customHeight="1" x14ac:dyDescent="0.25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</row>
    <row r="344" spans="2:39" ht="15.75" customHeight="1" x14ac:dyDescent="0.25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</row>
    <row r="345" spans="2:39" ht="15.75" customHeight="1" x14ac:dyDescent="0.25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</row>
    <row r="346" spans="2:39" ht="15.75" customHeight="1" x14ac:dyDescent="0.25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</row>
    <row r="347" spans="2:39" ht="15.75" customHeight="1" x14ac:dyDescent="0.25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</row>
    <row r="348" spans="2:39" ht="15.75" customHeight="1" x14ac:dyDescent="0.25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</row>
    <row r="349" spans="2:39" ht="15.75" customHeight="1" x14ac:dyDescent="0.25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</row>
    <row r="350" spans="2:39" ht="15.75" customHeight="1" x14ac:dyDescent="0.25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</row>
    <row r="351" spans="2:39" ht="15.75" customHeight="1" x14ac:dyDescent="0.25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</row>
    <row r="352" spans="2:39" ht="15.75" customHeight="1" x14ac:dyDescent="0.25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</row>
    <row r="353" spans="2:39" ht="15.75" customHeight="1" x14ac:dyDescent="0.25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</row>
    <row r="354" spans="2:39" ht="15.75" customHeight="1" x14ac:dyDescent="0.25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</row>
    <row r="355" spans="2:39" ht="15.75" customHeight="1" x14ac:dyDescent="0.25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</row>
    <row r="356" spans="2:39" ht="15.75" customHeight="1" x14ac:dyDescent="0.25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</row>
    <row r="357" spans="2:39" ht="15.75" customHeight="1" x14ac:dyDescent="0.25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</row>
    <row r="358" spans="2:39" ht="15.75" customHeight="1" x14ac:dyDescent="0.25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</row>
    <row r="359" spans="2:39" ht="15.75" customHeight="1" x14ac:dyDescent="0.25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</row>
    <row r="360" spans="2:39" ht="15.75" customHeight="1" x14ac:dyDescent="0.25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</row>
    <row r="361" spans="2:39" ht="15.75" customHeight="1" x14ac:dyDescent="0.25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</row>
    <row r="362" spans="2:39" ht="15.75" customHeight="1" x14ac:dyDescent="0.25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</row>
    <row r="363" spans="2:39" ht="15.75" customHeight="1" x14ac:dyDescent="0.25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</row>
    <row r="364" spans="2:39" ht="15.75" customHeight="1" x14ac:dyDescent="0.25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</row>
    <row r="365" spans="2:39" ht="15.75" customHeight="1" x14ac:dyDescent="0.25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</row>
    <row r="366" spans="2:39" ht="15.75" customHeight="1" x14ac:dyDescent="0.25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</row>
    <row r="367" spans="2:39" ht="15.75" customHeight="1" x14ac:dyDescent="0.25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</row>
    <row r="368" spans="2:39" ht="15.75" customHeight="1" x14ac:dyDescent="0.25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</row>
    <row r="369" spans="2:39" ht="15.75" customHeight="1" x14ac:dyDescent="0.25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</row>
    <row r="370" spans="2:39" ht="15.75" customHeight="1" x14ac:dyDescent="0.25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</row>
    <row r="371" spans="2:39" ht="15.75" customHeight="1" x14ac:dyDescent="0.25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</row>
    <row r="372" spans="2:39" ht="15.75" customHeight="1" x14ac:dyDescent="0.25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</row>
    <row r="373" spans="2:39" ht="15.75" customHeight="1" x14ac:dyDescent="0.25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</row>
    <row r="374" spans="2:39" ht="15.75" customHeight="1" x14ac:dyDescent="0.25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</row>
    <row r="375" spans="2:39" ht="15.75" customHeight="1" x14ac:dyDescent="0.25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</row>
    <row r="376" spans="2:39" ht="15.75" customHeight="1" x14ac:dyDescent="0.25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</row>
    <row r="377" spans="2:39" ht="15.75" customHeight="1" x14ac:dyDescent="0.25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</row>
    <row r="378" spans="2:39" ht="15.75" customHeight="1" x14ac:dyDescent="0.25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</row>
    <row r="379" spans="2:39" ht="15.75" customHeight="1" x14ac:dyDescent="0.25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</row>
    <row r="380" spans="2:39" ht="15.75" customHeight="1" x14ac:dyDescent="0.25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</row>
    <row r="381" spans="2:39" ht="15.75" customHeight="1" x14ac:dyDescent="0.25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</row>
    <row r="382" spans="2:39" ht="15.75" customHeight="1" x14ac:dyDescent="0.25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</row>
    <row r="383" spans="2:39" ht="15.75" customHeight="1" x14ac:dyDescent="0.25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</row>
    <row r="384" spans="2:39" ht="15.75" customHeight="1" x14ac:dyDescent="0.25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</row>
    <row r="385" spans="2:39" ht="15.75" customHeight="1" x14ac:dyDescent="0.25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</row>
    <row r="386" spans="2:39" ht="15.75" customHeight="1" x14ac:dyDescent="0.25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</row>
    <row r="387" spans="2:39" ht="15.75" customHeight="1" x14ac:dyDescent="0.25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</row>
    <row r="388" spans="2:39" ht="15.75" customHeight="1" x14ac:dyDescent="0.25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</row>
    <row r="389" spans="2:39" ht="15.75" customHeight="1" x14ac:dyDescent="0.25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</row>
    <row r="390" spans="2:39" ht="15.75" customHeight="1" x14ac:dyDescent="0.25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</row>
    <row r="391" spans="2:39" ht="15.75" customHeight="1" x14ac:dyDescent="0.25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</row>
    <row r="392" spans="2:39" ht="15.75" customHeight="1" x14ac:dyDescent="0.25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</row>
    <row r="393" spans="2:39" ht="15.75" customHeight="1" x14ac:dyDescent="0.25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</row>
    <row r="394" spans="2:39" ht="15.75" customHeight="1" x14ac:dyDescent="0.25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</row>
    <row r="395" spans="2:39" ht="15.75" customHeight="1" x14ac:dyDescent="0.25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</row>
    <row r="396" spans="2:39" ht="15.75" customHeight="1" x14ac:dyDescent="0.25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</row>
    <row r="397" spans="2:39" ht="15.75" customHeight="1" x14ac:dyDescent="0.25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</row>
    <row r="398" spans="2:39" ht="15.75" customHeight="1" x14ac:dyDescent="0.25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</row>
    <row r="399" spans="2:39" ht="15.75" customHeight="1" x14ac:dyDescent="0.25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</row>
    <row r="400" spans="2:39" ht="15.75" customHeight="1" x14ac:dyDescent="0.25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</row>
    <row r="401" spans="2:39" ht="15.75" customHeight="1" x14ac:dyDescent="0.25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</row>
    <row r="402" spans="2:39" ht="15.75" customHeight="1" x14ac:dyDescent="0.25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</row>
    <row r="403" spans="2:39" ht="15.75" customHeight="1" x14ac:dyDescent="0.25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</row>
    <row r="404" spans="2:39" ht="15.75" customHeight="1" x14ac:dyDescent="0.25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</row>
    <row r="405" spans="2:39" ht="15.75" customHeight="1" x14ac:dyDescent="0.25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</row>
    <row r="406" spans="2:39" ht="15.75" customHeight="1" x14ac:dyDescent="0.25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</row>
    <row r="407" spans="2:39" ht="15.75" customHeight="1" x14ac:dyDescent="0.25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</row>
    <row r="408" spans="2:39" ht="15.75" customHeight="1" x14ac:dyDescent="0.25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</row>
    <row r="409" spans="2:39" ht="15.75" customHeight="1" x14ac:dyDescent="0.25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</row>
    <row r="410" spans="2:39" ht="15.75" customHeight="1" x14ac:dyDescent="0.25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</row>
    <row r="411" spans="2:39" ht="15.75" customHeight="1" x14ac:dyDescent="0.25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</row>
    <row r="412" spans="2:39" ht="15.75" customHeight="1" x14ac:dyDescent="0.25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</row>
    <row r="413" spans="2:39" ht="15.75" customHeight="1" x14ac:dyDescent="0.25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</row>
    <row r="414" spans="2:39" ht="15.75" customHeight="1" x14ac:dyDescent="0.25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</row>
    <row r="415" spans="2:39" ht="15.75" customHeight="1" x14ac:dyDescent="0.25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</row>
    <row r="416" spans="2:39" ht="15.75" customHeight="1" x14ac:dyDescent="0.25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</row>
    <row r="417" spans="2:39" ht="15.75" customHeight="1" x14ac:dyDescent="0.25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</row>
    <row r="418" spans="2:39" ht="15.75" customHeight="1" x14ac:dyDescent="0.25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</row>
    <row r="419" spans="2:39" ht="15.75" customHeight="1" x14ac:dyDescent="0.25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</row>
    <row r="420" spans="2:39" ht="15.75" customHeight="1" x14ac:dyDescent="0.25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</row>
    <row r="421" spans="2:39" ht="15.75" customHeight="1" x14ac:dyDescent="0.25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</row>
    <row r="422" spans="2:39" ht="15.75" customHeight="1" x14ac:dyDescent="0.25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</row>
    <row r="423" spans="2:39" ht="15.75" customHeight="1" x14ac:dyDescent="0.25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</row>
    <row r="424" spans="2:39" ht="15.75" customHeight="1" x14ac:dyDescent="0.25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</row>
    <row r="425" spans="2:39" ht="15.75" customHeight="1" x14ac:dyDescent="0.25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</row>
    <row r="426" spans="2:39" ht="15.75" customHeight="1" x14ac:dyDescent="0.25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</row>
    <row r="427" spans="2:39" ht="15.75" customHeight="1" x14ac:dyDescent="0.25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</row>
    <row r="428" spans="2:39" ht="15.75" customHeight="1" x14ac:dyDescent="0.25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</row>
    <row r="429" spans="2:39" ht="15.75" customHeight="1" x14ac:dyDescent="0.25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</row>
    <row r="430" spans="2:39" ht="15.75" customHeight="1" x14ac:dyDescent="0.25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</row>
    <row r="431" spans="2:39" ht="15.75" customHeight="1" x14ac:dyDescent="0.25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</row>
    <row r="432" spans="2:39" ht="15.75" customHeight="1" x14ac:dyDescent="0.25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</row>
    <row r="433" spans="2:39" ht="15.75" customHeight="1" x14ac:dyDescent="0.25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</row>
    <row r="434" spans="2:39" ht="15.75" customHeight="1" x14ac:dyDescent="0.25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</row>
    <row r="435" spans="2:39" ht="15.75" customHeight="1" x14ac:dyDescent="0.25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</row>
    <row r="436" spans="2:39" ht="15.75" customHeight="1" x14ac:dyDescent="0.25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</row>
    <row r="437" spans="2:39" ht="15.75" customHeight="1" x14ac:dyDescent="0.25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</row>
    <row r="438" spans="2:39" ht="15.75" customHeight="1" x14ac:dyDescent="0.25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</row>
    <row r="439" spans="2:39" ht="15.75" customHeight="1" x14ac:dyDescent="0.25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</row>
    <row r="440" spans="2:39" ht="15.75" customHeight="1" x14ac:dyDescent="0.25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</row>
    <row r="441" spans="2:39" ht="15.75" customHeight="1" x14ac:dyDescent="0.25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</row>
    <row r="442" spans="2:39" ht="15.75" customHeight="1" x14ac:dyDescent="0.25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</row>
    <row r="443" spans="2:39" ht="15.75" customHeight="1" x14ac:dyDescent="0.25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</row>
    <row r="444" spans="2:39" ht="15.75" customHeight="1" x14ac:dyDescent="0.25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</row>
    <row r="445" spans="2:39" ht="15.75" customHeight="1" x14ac:dyDescent="0.25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</row>
    <row r="446" spans="2:39" ht="15.75" customHeight="1" x14ac:dyDescent="0.25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</row>
    <row r="447" spans="2:39" ht="15.75" customHeight="1" x14ac:dyDescent="0.25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</row>
    <row r="448" spans="2:39" ht="15.75" customHeight="1" x14ac:dyDescent="0.25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</row>
    <row r="449" spans="2:39" ht="15.75" customHeight="1" x14ac:dyDescent="0.25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</row>
    <row r="450" spans="2:39" ht="15.75" customHeight="1" x14ac:dyDescent="0.25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</row>
    <row r="451" spans="2:39" ht="15.75" customHeight="1" x14ac:dyDescent="0.25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</row>
    <row r="452" spans="2:39" ht="15.75" customHeight="1" x14ac:dyDescent="0.25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</row>
    <row r="453" spans="2:39" ht="15.75" customHeight="1" x14ac:dyDescent="0.25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</row>
    <row r="454" spans="2:39" ht="15.75" customHeight="1" x14ac:dyDescent="0.25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</row>
    <row r="455" spans="2:39" ht="15.75" customHeight="1" x14ac:dyDescent="0.25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</row>
    <row r="456" spans="2:39" ht="15.75" customHeight="1" x14ac:dyDescent="0.25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</row>
    <row r="457" spans="2:39" ht="15.75" customHeight="1" x14ac:dyDescent="0.25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</row>
    <row r="458" spans="2:39" ht="15.75" customHeight="1" x14ac:dyDescent="0.25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</row>
    <row r="459" spans="2:39" ht="15.75" customHeight="1" x14ac:dyDescent="0.25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</row>
    <row r="460" spans="2:39" ht="15.75" customHeight="1" x14ac:dyDescent="0.25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</row>
    <row r="461" spans="2:39" ht="15.75" customHeight="1" x14ac:dyDescent="0.25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</row>
    <row r="462" spans="2:39" ht="15.75" customHeight="1" x14ac:dyDescent="0.25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</row>
    <row r="463" spans="2:39" ht="15.75" customHeight="1" x14ac:dyDescent="0.25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</row>
    <row r="464" spans="2:39" ht="15.75" customHeight="1" x14ac:dyDescent="0.25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</row>
    <row r="465" spans="2:39" ht="15.75" customHeight="1" x14ac:dyDescent="0.25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</row>
    <row r="466" spans="2:39" ht="15.75" customHeight="1" x14ac:dyDescent="0.25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</row>
    <row r="467" spans="2:39" ht="15.75" customHeight="1" x14ac:dyDescent="0.25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</row>
    <row r="468" spans="2:39" ht="15.75" customHeight="1" x14ac:dyDescent="0.25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</row>
    <row r="469" spans="2:39" ht="15.75" customHeight="1" x14ac:dyDescent="0.25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</row>
    <row r="470" spans="2:39" ht="15.75" customHeight="1" x14ac:dyDescent="0.25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</row>
    <row r="471" spans="2:39" ht="15.75" customHeight="1" x14ac:dyDescent="0.25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</row>
    <row r="472" spans="2:39" ht="15.75" customHeight="1" x14ac:dyDescent="0.25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</row>
    <row r="473" spans="2:39" ht="15.75" customHeight="1" x14ac:dyDescent="0.25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</row>
    <row r="474" spans="2:39" ht="15.75" customHeight="1" x14ac:dyDescent="0.25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</row>
    <row r="475" spans="2:39" ht="15.75" customHeight="1" x14ac:dyDescent="0.25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</row>
    <row r="476" spans="2:39" ht="15.75" customHeight="1" x14ac:dyDescent="0.25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</row>
    <row r="477" spans="2:39" ht="15.75" customHeight="1" x14ac:dyDescent="0.25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</row>
    <row r="478" spans="2:39" ht="15.75" customHeight="1" x14ac:dyDescent="0.25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</row>
    <row r="479" spans="2:39" ht="15.75" customHeight="1" x14ac:dyDescent="0.25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</row>
    <row r="480" spans="2:39" ht="15.75" customHeight="1" x14ac:dyDescent="0.25"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</row>
    <row r="481" spans="2:39" ht="15.75" customHeight="1" x14ac:dyDescent="0.25"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</row>
    <row r="482" spans="2:39" ht="15.75" customHeight="1" x14ac:dyDescent="0.25"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</row>
    <row r="483" spans="2:39" ht="15.75" customHeight="1" x14ac:dyDescent="0.25"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</row>
    <row r="484" spans="2:39" ht="15.75" customHeight="1" x14ac:dyDescent="0.25"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</row>
    <row r="485" spans="2:39" ht="15.75" customHeight="1" x14ac:dyDescent="0.25"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</row>
    <row r="486" spans="2:39" ht="15.75" customHeight="1" x14ac:dyDescent="0.25"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</row>
    <row r="487" spans="2:39" ht="15.75" customHeight="1" x14ac:dyDescent="0.25"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</row>
    <row r="488" spans="2:39" ht="15.75" customHeight="1" x14ac:dyDescent="0.25"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</row>
    <row r="489" spans="2:39" ht="15.75" customHeight="1" x14ac:dyDescent="0.25"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</row>
    <row r="490" spans="2:39" ht="15.75" customHeight="1" x14ac:dyDescent="0.25"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</row>
    <row r="491" spans="2:39" ht="15.75" customHeight="1" x14ac:dyDescent="0.25"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</row>
    <row r="492" spans="2:39" ht="15.75" customHeight="1" x14ac:dyDescent="0.25"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</row>
    <row r="493" spans="2:39" ht="15.75" customHeight="1" x14ac:dyDescent="0.25"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</row>
    <row r="494" spans="2:39" ht="15.75" customHeight="1" x14ac:dyDescent="0.25"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</row>
    <row r="495" spans="2:39" ht="15.75" customHeight="1" x14ac:dyDescent="0.25"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</row>
    <row r="496" spans="2:39" ht="15.75" customHeight="1" x14ac:dyDescent="0.25"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</row>
    <row r="497" spans="2:39" ht="15.75" customHeight="1" x14ac:dyDescent="0.25"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</row>
    <row r="498" spans="2:39" ht="15.75" customHeight="1" x14ac:dyDescent="0.25"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</row>
    <row r="499" spans="2:39" ht="15.75" customHeight="1" x14ac:dyDescent="0.25"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</row>
    <row r="500" spans="2:39" ht="15.75" customHeight="1" x14ac:dyDescent="0.25"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</row>
    <row r="501" spans="2:39" ht="15.75" customHeight="1" x14ac:dyDescent="0.25"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</row>
    <row r="502" spans="2:39" ht="15.75" customHeight="1" x14ac:dyDescent="0.25"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</row>
    <row r="503" spans="2:39" ht="15.75" customHeight="1" x14ac:dyDescent="0.25"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</row>
    <row r="504" spans="2:39" ht="15.75" customHeight="1" x14ac:dyDescent="0.25"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</row>
    <row r="505" spans="2:39" ht="15.75" customHeight="1" x14ac:dyDescent="0.25"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</row>
    <row r="506" spans="2:39" ht="15.75" customHeight="1" x14ac:dyDescent="0.25"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</row>
    <row r="507" spans="2:39" ht="15.75" customHeight="1" x14ac:dyDescent="0.25"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</row>
    <row r="508" spans="2:39" ht="15.75" customHeight="1" x14ac:dyDescent="0.25"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</row>
    <row r="509" spans="2:39" ht="15.75" customHeight="1" x14ac:dyDescent="0.25"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</row>
    <row r="510" spans="2:39" ht="15.75" customHeight="1" x14ac:dyDescent="0.25"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</row>
    <row r="511" spans="2:39" ht="15.75" customHeight="1" x14ac:dyDescent="0.25"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</row>
    <row r="512" spans="2:39" ht="15.75" customHeight="1" x14ac:dyDescent="0.25"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</row>
    <row r="513" spans="2:39" ht="15.75" customHeight="1" x14ac:dyDescent="0.25"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</row>
    <row r="514" spans="2:39" ht="15.75" customHeight="1" x14ac:dyDescent="0.25"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</row>
    <row r="515" spans="2:39" ht="15.75" customHeight="1" x14ac:dyDescent="0.25"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</row>
    <row r="516" spans="2:39" ht="15.75" customHeight="1" x14ac:dyDescent="0.25"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</row>
    <row r="517" spans="2:39" ht="15.75" customHeight="1" x14ac:dyDescent="0.25"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</row>
    <row r="518" spans="2:39" ht="15.75" customHeight="1" x14ac:dyDescent="0.25"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</row>
    <row r="519" spans="2:39" ht="15.75" customHeight="1" x14ac:dyDescent="0.25"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</row>
    <row r="520" spans="2:39" ht="15.75" customHeight="1" x14ac:dyDescent="0.25"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</row>
    <row r="521" spans="2:39" ht="15.75" customHeight="1" x14ac:dyDescent="0.25"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</row>
    <row r="522" spans="2:39" ht="15.75" customHeight="1" x14ac:dyDescent="0.25"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</row>
    <row r="523" spans="2:39" ht="15.75" customHeight="1" x14ac:dyDescent="0.25"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</row>
    <row r="524" spans="2:39" ht="15.75" customHeight="1" x14ac:dyDescent="0.25"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</row>
    <row r="525" spans="2:39" ht="15.75" customHeight="1" x14ac:dyDescent="0.25"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</row>
    <row r="526" spans="2:39" ht="15.75" customHeight="1" x14ac:dyDescent="0.25"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</row>
    <row r="527" spans="2:39" ht="15.75" customHeight="1" x14ac:dyDescent="0.25"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</row>
    <row r="528" spans="2:39" ht="15.75" customHeight="1" x14ac:dyDescent="0.25"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</row>
    <row r="529" spans="2:39" ht="15.75" customHeight="1" x14ac:dyDescent="0.25"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</row>
    <row r="530" spans="2:39" ht="15.75" customHeight="1" x14ac:dyDescent="0.25"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</row>
    <row r="531" spans="2:39" ht="15.75" customHeight="1" x14ac:dyDescent="0.25"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</row>
    <row r="532" spans="2:39" ht="15.75" customHeight="1" x14ac:dyDescent="0.25"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</row>
    <row r="533" spans="2:39" ht="15.75" customHeight="1" x14ac:dyDescent="0.25"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</row>
    <row r="534" spans="2:39" ht="15.75" customHeight="1" x14ac:dyDescent="0.25"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</row>
    <row r="535" spans="2:39" ht="15.75" customHeight="1" x14ac:dyDescent="0.25"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</row>
    <row r="536" spans="2:39" ht="15.75" customHeight="1" x14ac:dyDescent="0.25"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</row>
    <row r="537" spans="2:39" ht="15.75" customHeight="1" x14ac:dyDescent="0.25"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</row>
    <row r="538" spans="2:39" ht="15.75" customHeight="1" x14ac:dyDescent="0.25"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</row>
    <row r="539" spans="2:39" ht="15.75" customHeight="1" x14ac:dyDescent="0.25"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</row>
    <row r="540" spans="2:39" ht="15.75" customHeight="1" x14ac:dyDescent="0.25"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</row>
    <row r="541" spans="2:39" ht="15.75" customHeight="1" x14ac:dyDescent="0.25"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</row>
    <row r="542" spans="2:39" ht="15.75" customHeight="1" x14ac:dyDescent="0.25"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</row>
    <row r="543" spans="2:39" ht="15.75" customHeight="1" x14ac:dyDescent="0.25"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</row>
    <row r="544" spans="2:39" ht="15.75" customHeight="1" x14ac:dyDescent="0.25"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</row>
    <row r="545" spans="2:39" ht="15.75" customHeight="1" x14ac:dyDescent="0.25"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</row>
    <row r="546" spans="2:39" ht="15.75" customHeight="1" x14ac:dyDescent="0.25"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</row>
    <row r="547" spans="2:39" ht="15.75" customHeight="1" x14ac:dyDescent="0.25"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</row>
    <row r="548" spans="2:39" ht="15.75" customHeight="1" x14ac:dyDescent="0.25"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</row>
    <row r="549" spans="2:39" ht="15.75" customHeight="1" x14ac:dyDescent="0.25"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</row>
    <row r="550" spans="2:39" ht="15.75" customHeight="1" x14ac:dyDescent="0.25"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</row>
    <row r="551" spans="2:39" ht="15.75" customHeight="1" x14ac:dyDescent="0.25"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</row>
    <row r="552" spans="2:39" ht="15.75" customHeight="1" x14ac:dyDescent="0.25"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</row>
    <row r="553" spans="2:39" ht="15.75" customHeight="1" x14ac:dyDescent="0.25"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</row>
    <row r="554" spans="2:39" ht="15.75" customHeight="1" x14ac:dyDescent="0.25"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</row>
    <row r="555" spans="2:39" ht="15.75" customHeight="1" x14ac:dyDescent="0.25"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</row>
    <row r="556" spans="2:39" ht="15.75" customHeight="1" x14ac:dyDescent="0.25"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</row>
    <row r="557" spans="2:39" ht="15.75" customHeight="1" x14ac:dyDescent="0.25"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</row>
    <row r="558" spans="2:39" ht="15.75" customHeight="1" x14ac:dyDescent="0.25"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</row>
    <row r="559" spans="2:39" ht="15.75" customHeight="1" x14ac:dyDescent="0.25"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</row>
    <row r="560" spans="2:39" ht="15.75" customHeight="1" x14ac:dyDescent="0.25"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</row>
    <row r="561" spans="2:39" ht="15.75" customHeight="1" x14ac:dyDescent="0.25"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</row>
    <row r="562" spans="2:39" ht="15.75" customHeight="1" x14ac:dyDescent="0.25"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</row>
    <row r="563" spans="2:39" ht="15.75" customHeight="1" x14ac:dyDescent="0.25"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</row>
    <row r="564" spans="2:39" ht="15.75" customHeight="1" x14ac:dyDescent="0.25"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</row>
    <row r="565" spans="2:39" ht="15.75" customHeight="1" x14ac:dyDescent="0.25"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</row>
    <row r="566" spans="2:39" ht="15.75" customHeight="1" x14ac:dyDescent="0.25"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</row>
    <row r="567" spans="2:39" ht="15.75" customHeight="1" x14ac:dyDescent="0.25"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</row>
    <row r="568" spans="2:39" ht="15.75" customHeight="1" x14ac:dyDescent="0.25"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</row>
    <row r="569" spans="2:39" ht="15.75" customHeight="1" x14ac:dyDescent="0.25"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</row>
    <row r="570" spans="2:39" ht="15.75" customHeight="1" x14ac:dyDescent="0.25"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</row>
    <row r="571" spans="2:39" ht="15.75" customHeight="1" x14ac:dyDescent="0.25"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</row>
    <row r="572" spans="2:39" ht="15.75" customHeight="1" x14ac:dyDescent="0.25"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</row>
    <row r="573" spans="2:39" ht="15.75" customHeight="1" x14ac:dyDescent="0.25"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</row>
    <row r="574" spans="2:39" ht="15.75" customHeight="1" x14ac:dyDescent="0.25"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</row>
    <row r="575" spans="2:39" ht="15.75" customHeight="1" x14ac:dyDescent="0.25"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</row>
    <row r="576" spans="2:39" ht="15.75" customHeight="1" x14ac:dyDescent="0.25"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</row>
    <row r="577" spans="2:39" ht="15.75" customHeight="1" x14ac:dyDescent="0.25"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</row>
    <row r="578" spans="2:39" ht="15.75" customHeight="1" x14ac:dyDescent="0.25"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</row>
    <row r="579" spans="2:39" ht="15.75" customHeight="1" x14ac:dyDescent="0.25"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</row>
    <row r="580" spans="2:39" ht="15.75" customHeight="1" x14ac:dyDescent="0.25"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</row>
    <row r="581" spans="2:39" ht="15.75" customHeight="1" x14ac:dyDescent="0.25"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</row>
    <row r="582" spans="2:39" ht="15.75" customHeight="1" x14ac:dyDescent="0.25"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</row>
    <row r="583" spans="2:39" ht="15.75" customHeight="1" x14ac:dyDescent="0.25"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</row>
    <row r="584" spans="2:39" ht="15.75" customHeight="1" x14ac:dyDescent="0.25"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</row>
    <row r="585" spans="2:39" ht="15.75" customHeight="1" x14ac:dyDescent="0.25"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</row>
    <row r="586" spans="2:39" ht="15.75" customHeight="1" x14ac:dyDescent="0.25"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</row>
    <row r="587" spans="2:39" ht="15.75" customHeight="1" x14ac:dyDescent="0.25"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</row>
    <row r="588" spans="2:39" ht="15.75" customHeight="1" x14ac:dyDescent="0.25"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</row>
    <row r="589" spans="2:39" ht="15.75" customHeight="1" x14ac:dyDescent="0.25"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</row>
    <row r="590" spans="2:39" ht="15.75" customHeight="1" x14ac:dyDescent="0.25"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</row>
    <row r="591" spans="2:39" ht="15.75" customHeight="1" x14ac:dyDescent="0.25"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</row>
    <row r="592" spans="2:39" ht="15.75" customHeight="1" x14ac:dyDescent="0.25"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</row>
    <row r="593" spans="2:39" ht="15.75" customHeight="1" x14ac:dyDescent="0.25"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</row>
    <row r="594" spans="2:39" ht="15.75" customHeight="1" x14ac:dyDescent="0.25"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</row>
    <row r="595" spans="2:39" ht="15.75" customHeight="1" x14ac:dyDescent="0.25"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</row>
    <row r="596" spans="2:39" ht="15.75" customHeight="1" x14ac:dyDescent="0.25"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</row>
    <row r="597" spans="2:39" ht="15.75" customHeight="1" x14ac:dyDescent="0.25"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</row>
    <row r="598" spans="2:39" ht="15.75" customHeight="1" x14ac:dyDescent="0.25"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</row>
    <row r="599" spans="2:39" ht="15.75" customHeight="1" x14ac:dyDescent="0.25"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</row>
    <row r="600" spans="2:39" ht="15.75" customHeight="1" x14ac:dyDescent="0.25"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</row>
    <row r="601" spans="2:39" ht="15.75" customHeight="1" x14ac:dyDescent="0.25"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</row>
    <row r="602" spans="2:39" ht="15.75" customHeight="1" x14ac:dyDescent="0.25"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</row>
    <row r="603" spans="2:39" ht="15.75" customHeight="1" x14ac:dyDescent="0.25"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</row>
    <row r="604" spans="2:39" ht="15.75" customHeight="1" x14ac:dyDescent="0.25"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</row>
    <row r="605" spans="2:39" ht="15.75" customHeight="1" x14ac:dyDescent="0.25"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</row>
    <row r="606" spans="2:39" ht="15.75" customHeight="1" x14ac:dyDescent="0.25"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</row>
    <row r="607" spans="2:39" ht="15.75" customHeight="1" x14ac:dyDescent="0.25"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</row>
    <row r="608" spans="2:39" ht="15.75" customHeight="1" x14ac:dyDescent="0.25"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</row>
    <row r="609" spans="2:39" ht="15.75" customHeight="1" x14ac:dyDescent="0.25"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</row>
    <row r="610" spans="2:39" ht="15.75" customHeight="1" x14ac:dyDescent="0.25"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</row>
    <row r="611" spans="2:39" ht="15.75" customHeight="1" x14ac:dyDescent="0.25"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</row>
    <row r="612" spans="2:39" ht="15.75" customHeight="1" x14ac:dyDescent="0.25"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</row>
    <row r="613" spans="2:39" ht="15.75" customHeight="1" x14ac:dyDescent="0.25"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</row>
    <row r="614" spans="2:39" ht="15.75" customHeight="1" x14ac:dyDescent="0.25"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</row>
    <row r="615" spans="2:39" ht="15.75" customHeight="1" x14ac:dyDescent="0.25"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</row>
    <row r="616" spans="2:39" ht="15.75" customHeight="1" x14ac:dyDescent="0.25"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</row>
    <row r="617" spans="2:39" ht="15.75" customHeight="1" x14ac:dyDescent="0.25"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</row>
    <row r="618" spans="2:39" ht="15.75" customHeight="1" x14ac:dyDescent="0.25"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</row>
    <row r="619" spans="2:39" ht="15.75" customHeight="1" x14ac:dyDescent="0.25"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</row>
    <row r="620" spans="2:39" ht="15.75" customHeight="1" x14ac:dyDescent="0.25"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</row>
    <row r="621" spans="2:39" ht="15.75" customHeight="1" x14ac:dyDescent="0.25"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</row>
    <row r="622" spans="2:39" ht="15.75" customHeight="1" x14ac:dyDescent="0.25"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</row>
    <row r="623" spans="2:39" ht="15.75" customHeight="1" x14ac:dyDescent="0.25"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</row>
    <row r="624" spans="2:39" ht="15.75" customHeight="1" x14ac:dyDescent="0.25"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</row>
    <row r="625" spans="2:39" ht="15.75" customHeight="1" x14ac:dyDescent="0.25"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</row>
    <row r="626" spans="2:39" ht="15.75" customHeight="1" x14ac:dyDescent="0.25"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</row>
    <row r="627" spans="2:39" ht="15.75" customHeight="1" x14ac:dyDescent="0.25"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</row>
    <row r="628" spans="2:39" ht="15.75" customHeight="1" x14ac:dyDescent="0.25"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</row>
    <row r="629" spans="2:39" ht="15.75" customHeight="1" x14ac:dyDescent="0.25"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</row>
    <row r="630" spans="2:39" ht="15.75" customHeight="1" x14ac:dyDescent="0.25"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</row>
    <row r="631" spans="2:39" ht="15.75" customHeight="1" x14ac:dyDescent="0.25"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</row>
    <row r="632" spans="2:39" ht="15.75" customHeight="1" x14ac:dyDescent="0.25"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</row>
    <row r="633" spans="2:39" ht="15.75" customHeight="1" x14ac:dyDescent="0.25"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</row>
    <row r="634" spans="2:39" ht="15.75" customHeight="1" x14ac:dyDescent="0.25"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</row>
    <row r="635" spans="2:39" ht="15.75" customHeight="1" x14ac:dyDescent="0.25"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</row>
    <row r="636" spans="2:39" ht="15.75" customHeight="1" x14ac:dyDescent="0.25"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</row>
    <row r="637" spans="2:39" ht="15.75" customHeight="1" x14ac:dyDescent="0.25"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</row>
    <row r="638" spans="2:39" ht="15.75" customHeight="1" x14ac:dyDescent="0.25"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</row>
    <row r="639" spans="2:39" ht="15.75" customHeight="1" x14ac:dyDescent="0.25"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</row>
    <row r="640" spans="2:39" ht="15.75" customHeight="1" x14ac:dyDescent="0.25"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</row>
    <row r="641" spans="2:39" ht="15.75" customHeight="1" x14ac:dyDescent="0.25"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</row>
    <row r="642" spans="2:39" ht="15.75" customHeight="1" x14ac:dyDescent="0.25"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</row>
    <row r="643" spans="2:39" ht="15.75" customHeight="1" x14ac:dyDescent="0.25"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</row>
    <row r="644" spans="2:39" ht="15.75" customHeight="1" x14ac:dyDescent="0.25"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</row>
    <row r="645" spans="2:39" ht="15.75" customHeight="1" x14ac:dyDescent="0.25"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</row>
    <row r="646" spans="2:39" ht="15.75" customHeight="1" x14ac:dyDescent="0.25"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</row>
    <row r="647" spans="2:39" ht="15.75" customHeight="1" x14ac:dyDescent="0.25"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</row>
    <row r="648" spans="2:39" ht="15.75" customHeight="1" x14ac:dyDescent="0.25"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</row>
    <row r="649" spans="2:39" ht="15.75" customHeight="1" x14ac:dyDescent="0.25"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</row>
    <row r="650" spans="2:39" ht="15.75" customHeight="1" x14ac:dyDescent="0.25"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</row>
    <row r="651" spans="2:39" ht="15.75" customHeight="1" x14ac:dyDescent="0.25"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</row>
    <row r="652" spans="2:39" ht="15.75" customHeight="1" x14ac:dyDescent="0.25"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</row>
    <row r="653" spans="2:39" ht="15.75" customHeight="1" x14ac:dyDescent="0.25"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</row>
    <row r="654" spans="2:39" ht="15.75" customHeight="1" x14ac:dyDescent="0.25"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</row>
    <row r="655" spans="2:39" ht="15.75" customHeight="1" x14ac:dyDescent="0.25"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</row>
    <row r="656" spans="2:39" ht="15.75" customHeight="1" x14ac:dyDescent="0.25"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</row>
    <row r="657" spans="2:39" ht="15.75" customHeight="1" x14ac:dyDescent="0.25"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</row>
    <row r="658" spans="2:39" ht="15.75" customHeight="1" x14ac:dyDescent="0.25"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</row>
    <row r="659" spans="2:39" ht="15.75" customHeight="1" x14ac:dyDescent="0.25"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</row>
    <row r="660" spans="2:39" ht="15.75" customHeight="1" x14ac:dyDescent="0.25"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</row>
    <row r="661" spans="2:39" ht="15.75" customHeight="1" x14ac:dyDescent="0.25"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</row>
    <row r="662" spans="2:39" ht="15.75" customHeight="1" x14ac:dyDescent="0.25"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</row>
    <row r="663" spans="2:39" ht="15.75" customHeight="1" x14ac:dyDescent="0.25"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</row>
    <row r="664" spans="2:39" ht="15.75" customHeight="1" x14ac:dyDescent="0.25"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</row>
    <row r="665" spans="2:39" ht="15.75" customHeight="1" x14ac:dyDescent="0.25"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</row>
    <row r="666" spans="2:39" ht="15.75" customHeight="1" x14ac:dyDescent="0.25"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</row>
    <row r="667" spans="2:39" ht="15.75" customHeight="1" x14ac:dyDescent="0.25"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</row>
    <row r="668" spans="2:39" ht="15.75" customHeight="1" x14ac:dyDescent="0.25"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</row>
    <row r="669" spans="2:39" ht="15.75" customHeight="1" x14ac:dyDescent="0.25"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</row>
    <row r="670" spans="2:39" ht="15.75" customHeight="1" x14ac:dyDescent="0.25"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</row>
    <row r="671" spans="2:39" ht="15.75" customHeight="1" x14ac:dyDescent="0.25"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</row>
    <row r="672" spans="2:39" ht="15.75" customHeight="1" x14ac:dyDescent="0.25"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</row>
    <row r="673" spans="2:39" ht="15.75" customHeight="1" x14ac:dyDescent="0.25"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</row>
    <row r="674" spans="2:39" ht="15.75" customHeight="1" x14ac:dyDescent="0.25"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</row>
    <row r="675" spans="2:39" ht="15.75" customHeight="1" x14ac:dyDescent="0.25"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</row>
    <row r="676" spans="2:39" ht="15.75" customHeight="1" x14ac:dyDescent="0.25"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</row>
    <row r="677" spans="2:39" ht="15.75" customHeight="1" x14ac:dyDescent="0.25"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</row>
    <row r="678" spans="2:39" ht="15.75" customHeight="1" x14ac:dyDescent="0.25"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</row>
    <row r="679" spans="2:39" ht="15.75" customHeight="1" x14ac:dyDescent="0.25"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</row>
    <row r="680" spans="2:39" ht="15.75" customHeight="1" x14ac:dyDescent="0.25"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</row>
    <row r="681" spans="2:39" ht="15.75" customHeight="1" x14ac:dyDescent="0.25"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</row>
    <row r="682" spans="2:39" ht="15.75" customHeight="1" x14ac:dyDescent="0.25"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</row>
    <row r="683" spans="2:39" ht="15.75" customHeight="1" x14ac:dyDescent="0.25"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</row>
    <row r="684" spans="2:39" ht="15.75" customHeight="1" x14ac:dyDescent="0.25"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</row>
    <row r="685" spans="2:39" ht="15.75" customHeight="1" x14ac:dyDescent="0.25"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</row>
    <row r="686" spans="2:39" ht="15.75" customHeight="1" x14ac:dyDescent="0.25"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</row>
    <row r="687" spans="2:39" ht="15.75" customHeight="1" x14ac:dyDescent="0.25"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</row>
    <row r="688" spans="2:39" ht="15.75" customHeight="1" x14ac:dyDescent="0.25"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</row>
    <row r="689" spans="2:39" ht="15.75" customHeight="1" x14ac:dyDescent="0.25"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</row>
    <row r="690" spans="2:39" ht="15.75" customHeight="1" x14ac:dyDescent="0.25"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</row>
    <row r="691" spans="2:39" ht="15.75" customHeight="1" x14ac:dyDescent="0.25"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</row>
    <row r="692" spans="2:39" ht="15.75" customHeight="1" x14ac:dyDescent="0.25"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</row>
    <row r="693" spans="2:39" ht="15.75" customHeight="1" x14ac:dyDescent="0.25"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</row>
    <row r="694" spans="2:39" ht="15.75" customHeight="1" x14ac:dyDescent="0.25"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</row>
    <row r="695" spans="2:39" ht="15.75" customHeight="1" x14ac:dyDescent="0.25"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</row>
    <row r="696" spans="2:39" ht="15.75" customHeight="1" x14ac:dyDescent="0.25"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</row>
    <row r="697" spans="2:39" ht="15.75" customHeight="1" x14ac:dyDescent="0.25"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</row>
    <row r="698" spans="2:39" ht="15.75" customHeight="1" x14ac:dyDescent="0.25"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</row>
    <row r="699" spans="2:39" ht="15.75" customHeight="1" x14ac:dyDescent="0.25"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</row>
    <row r="700" spans="2:39" ht="15.75" customHeight="1" x14ac:dyDescent="0.25"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</row>
    <row r="701" spans="2:39" ht="15.75" customHeight="1" x14ac:dyDescent="0.25"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</row>
    <row r="702" spans="2:39" ht="15.75" customHeight="1" x14ac:dyDescent="0.25"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</row>
    <row r="703" spans="2:39" ht="15.75" customHeight="1" x14ac:dyDescent="0.25"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</row>
    <row r="704" spans="2:39" ht="15.75" customHeight="1" x14ac:dyDescent="0.25"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</row>
    <row r="705" spans="2:39" ht="15.75" customHeight="1" x14ac:dyDescent="0.25"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</row>
    <row r="706" spans="2:39" ht="15.75" customHeight="1" x14ac:dyDescent="0.25"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  <c r="AM706" s="14"/>
    </row>
    <row r="707" spans="2:39" ht="15.75" customHeight="1" x14ac:dyDescent="0.25"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</row>
    <row r="708" spans="2:39" ht="15.75" customHeight="1" x14ac:dyDescent="0.25"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</row>
    <row r="709" spans="2:39" ht="15.75" customHeight="1" x14ac:dyDescent="0.25"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</row>
    <row r="710" spans="2:39" ht="15.75" customHeight="1" x14ac:dyDescent="0.25"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</row>
    <row r="711" spans="2:39" ht="15.75" customHeight="1" x14ac:dyDescent="0.25"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</row>
    <row r="712" spans="2:39" ht="15.75" customHeight="1" x14ac:dyDescent="0.25"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</row>
    <row r="713" spans="2:39" ht="15.75" customHeight="1" x14ac:dyDescent="0.25"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</row>
    <row r="714" spans="2:39" ht="15.75" customHeight="1" x14ac:dyDescent="0.25"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  <c r="AI714" s="14"/>
      <c r="AJ714" s="14"/>
      <c r="AK714" s="14"/>
      <c r="AL714" s="14"/>
      <c r="AM714" s="14"/>
    </row>
    <row r="715" spans="2:39" ht="15.75" customHeight="1" x14ac:dyDescent="0.25"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  <c r="AM715" s="14"/>
    </row>
    <row r="716" spans="2:39" ht="15.75" customHeight="1" x14ac:dyDescent="0.25"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  <c r="AI716" s="14"/>
      <c r="AJ716" s="14"/>
      <c r="AK716" s="14"/>
      <c r="AL716" s="14"/>
      <c r="AM716" s="14"/>
    </row>
    <row r="717" spans="2:39" ht="15.75" customHeight="1" x14ac:dyDescent="0.25"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  <c r="AI717" s="14"/>
      <c r="AJ717" s="14"/>
      <c r="AK717" s="14"/>
      <c r="AL717" s="14"/>
      <c r="AM717" s="14"/>
    </row>
    <row r="718" spans="2:39" ht="15.75" customHeight="1" x14ac:dyDescent="0.25"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  <c r="AI718" s="14"/>
      <c r="AJ718" s="14"/>
      <c r="AK718" s="14"/>
      <c r="AL718" s="14"/>
      <c r="AM718" s="14"/>
    </row>
    <row r="719" spans="2:39" ht="15.75" customHeight="1" x14ac:dyDescent="0.25"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  <c r="AI719" s="14"/>
      <c r="AJ719" s="14"/>
      <c r="AK719" s="14"/>
      <c r="AL719" s="14"/>
      <c r="AM719" s="14"/>
    </row>
    <row r="720" spans="2:39" ht="15.75" customHeight="1" x14ac:dyDescent="0.25"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  <c r="AM720" s="14"/>
    </row>
    <row r="721" spans="2:39" ht="15.75" customHeight="1" x14ac:dyDescent="0.25"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  <c r="AI721" s="14"/>
      <c r="AJ721" s="14"/>
      <c r="AK721" s="14"/>
      <c r="AL721" s="14"/>
      <c r="AM721" s="14"/>
    </row>
    <row r="722" spans="2:39" ht="15.75" customHeight="1" x14ac:dyDescent="0.25"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  <c r="AJ722" s="14"/>
      <c r="AK722" s="14"/>
      <c r="AL722" s="14"/>
      <c r="AM722" s="14"/>
    </row>
    <row r="723" spans="2:39" ht="15.75" customHeight="1" x14ac:dyDescent="0.25"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  <c r="AI723" s="14"/>
      <c r="AJ723" s="14"/>
      <c r="AK723" s="14"/>
      <c r="AL723" s="14"/>
      <c r="AM723" s="14"/>
    </row>
    <row r="724" spans="2:39" ht="15.75" customHeight="1" x14ac:dyDescent="0.25"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  <c r="AI724" s="14"/>
      <c r="AJ724" s="14"/>
      <c r="AK724" s="14"/>
      <c r="AL724" s="14"/>
      <c r="AM724" s="14"/>
    </row>
    <row r="725" spans="2:39" ht="15.75" customHeight="1" x14ac:dyDescent="0.25"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  <c r="AI725" s="14"/>
      <c r="AJ725" s="14"/>
      <c r="AK725" s="14"/>
      <c r="AL725" s="14"/>
      <c r="AM725" s="14"/>
    </row>
    <row r="726" spans="2:39" ht="15.75" customHeight="1" x14ac:dyDescent="0.25"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  <c r="AJ726" s="14"/>
      <c r="AK726" s="14"/>
      <c r="AL726" s="14"/>
      <c r="AM726" s="14"/>
    </row>
    <row r="727" spans="2:39" ht="15.75" customHeight="1" x14ac:dyDescent="0.25"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  <c r="AI727" s="14"/>
      <c r="AJ727" s="14"/>
      <c r="AK727" s="14"/>
      <c r="AL727" s="14"/>
      <c r="AM727" s="14"/>
    </row>
    <row r="728" spans="2:39" ht="15.75" customHeight="1" x14ac:dyDescent="0.25"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</row>
    <row r="729" spans="2:39" ht="15.75" customHeight="1" x14ac:dyDescent="0.25"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  <c r="AI729" s="14"/>
      <c r="AJ729" s="14"/>
      <c r="AK729" s="14"/>
      <c r="AL729" s="14"/>
      <c r="AM729" s="14"/>
    </row>
    <row r="730" spans="2:39" ht="15.75" customHeight="1" x14ac:dyDescent="0.25"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</row>
    <row r="731" spans="2:39" ht="15.75" customHeight="1" x14ac:dyDescent="0.25"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  <c r="AJ731" s="14"/>
      <c r="AK731" s="14"/>
      <c r="AL731" s="14"/>
      <c r="AM731" s="14"/>
    </row>
    <row r="732" spans="2:39" ht="15.75" customHeight="1" x14ac:dyDescent="0.25"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  <c r="AM732" s="14"/>
    </row>
    <row r="733" spans="2:39" ht="15.75" customHeight="1" x14ac:dyDescent="0.25"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  <c r="AM733" s="14"/>
    </row>
    <row r="734" spans="2:39" ht="15.75" customHeight="1" x14ac:dyDescent="0.25"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  <c r="AJ734" s="14"/>
      <c r="AK734" s="14"/>
      <c r="AL734" s="14"/>
      <c r="AM734" s="14"/>
    </row>
    <row r="735" spans="2:39" ht="15.75" customHeight="1" x14ac:dyDescent="0.25"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  <c r="AI735" s="14"/>
      <c r="AJ735" s="14"/>
      <c r="AK735" s="14"/>
      <c r="AL735" s="14"/>
      <c r="AM735" s="14"/>
    </row>
    <row r="736" spans="2:39" ht="15.75" customHeight="1" x14ac:dyDescent="0.25"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  <c r="AI736" s="14"/>
      <c r="AJ736" s="14"/>
      <c r="AK736" s="14"/>
      <c r="AL736" s="14"/>
      <c r="AM736" s="14"/>
    </row>
    <row r="737" spans="2:39" ht="15.75" customHeight="1" x14ac:dyDescent="0.25"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  <c r="AI737" s="14"/>
      <c r="AJ737" s="14"/>
      <c r="AK737" s="14"/>
      <c r="AL737" s="14"/>
      <c r="AM737" s="14"/>
    </row>
    <row r="738" spans="2:39" ht="15.75" customHeight="1" x14ac:dyDescent="0.25"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  <c r="AI738" s="14"/>
      <c r="AJ738" s="14"/>
      <c r="AK738" s="14"/>
      <c r="AL738" s="14"/>
      <c r="AM738" s="14"/>
    </row>
    <row r="739" spans="2:39" ht="15.75" customHeight="1" x14ac:dyDescent="0.25"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  <c r="AJ739" s="14"/>
      <c r="AK739" s="14"/>
      <c r="AL739" s="14"/>
      <c r="AM739" s="14"/>
    </row>
    <row r="740" spans="2:39" ht="15.75" customHeight="1" x14ac:dyDescent="0.25"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/>
      <c r="AJ740" s="14"/>
      <c r="AK740" s="14"/>
      <c r="AL740" s="14"/>
      <c r="AM740" s="14"/>
    </row>
    <row r="741" spans="2:39" ht="15.75" customHeight="1" x14ac:dyDescent="0.25"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</row>
    <row r="742" spans="2:39" ht="15.75" customHeight="1" x14ac:dyDescent="0.25"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  <c r="AI742" s="14"/>
      <c r="AJ742" s="14"/>
      <c r="AK742" s="14"/>
      <c r="AL742" s="14"/>
      <c r="AM742" s="14"/>
    </row>
    <row r="743" spans="2:39" ht="15.75" customHeight="1" x14ac:dyDescent="0.25"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</row>
    <row r="744" spans="2:39" ht="15.75" customHeight="1" x14ac:dyDescent="0.25"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  <c r="AJ744" s="14"/>
      <c r="AK744" s="14"/>
      <c r="AL744" s="14"/>
      <c r="AM744" s="14"/>
    </row>
    <row r="745" spans="2:39" ht="15.75" customHeight="1" x14ac:dyDescent="0.25"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  <c r="AJ745" s="14"/>
      <c r="AK745" s="14"/>
      <c r="AL745" s="14"/>
      <c r="AM745" s="14"/>
    </row>
    <row r="746" spans="2:39" ht="15.75" customHeight="1" x14ac:dyDescent="0.25"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  <c r="AJ746" s="14"/>
      <c r="AK746" s="14"/>
      <c r="AL746" s="14"/>
      <c r="AM746" s="14"/>
    </row>
    <row r="747" spans="2:39" ht="15.75" customHeight="1" x14ac:dyDescent="0.25"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  <c r="AM747" s="14"/>
    </row>
    <row r="748" spans="2:39" ht="15.75" customHeight="1" x14ac:dyDescent="0.25"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14"/>
      <c r="AJ748" s="14"/>
      <c r="AK748" s="14"/>
      <c r="AL748" s="14"/>
      <c r="AM748" s="14"/>
    </row>
    <row r="749" spans="2:39" ht="15.75" customHeight="1" x14ac:dyDescent="0.25"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  <c r="AJ749" s="14"/>
      <c r="AK749" s="14"/>
      <c r="AL749" s="14"/>
      <c r="AM749" s="14"/>
    </row>
    <row r="750" spans="2:39" ht="15.75" customHeight="1" x14ac:dyDescent="0.25"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  <c r="AI750" s="14"/>
      <c r="AJ750" s="14"/>
      <c r="AK750" s="14"/>
      <c r="AL750" s="14"/>
      <c r="AM750" s="14"/>
    </row>
    <row r="751" spans="2:39" ht="15.75" customHeight="1" x14ac:dyDescent="0.25"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  <c r="AI751" s="14"/>
      <c r="AJ751" s="14"/>
      <c r="AK751" s="14"/>
      <c r="AL751" s="14"/>
      <c r="AM751" s="14"/>
    </row>
    <row r="752" spans="2:39" ht="15.75" customHeight="1" x14ac:dyDescent="0.25"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  <c r="AI752" s="14"/>
      <c r="AJ752" s="14"/>
      <c r="AK752" s="14"/>
      <c r="AL752" s="14"/>
      <c r="AM752" s="14"/>
    </row>
    <row r="753" spans="2:39" ht="15.75" customHeight="1" x14ac:dyDescent="0.25"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  <c r="AJ753" s="14"/>
      <c r="AK753" s="14"/>
      <c r="AL753" s="14"/>
      <c r="AM753" s="14"/>
    </row>
    <row r="754" spans="2:39" ht="15.75" customHeight="1" x14ac:dyDescent="0.25"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  <c r="AJ754" s="14"/>
      <c r="AK754" s="14"/>
      <c r="AL754" s="14"/>
      <c r="AM754" s="14"/>
    </row>
    <row r="755" spans="2:39" ht="15.75" customHeight="1" x14ac:dyDescent="0.25"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  <c r="AJ755" s="14"/>
      <c r="AK755" s="14"/>
      <c r="AL755" s="14"/>
      <c r="AM755" s="14"/>
    </row>
    <row r="756" spans="2:39" ht="15.75" customHeight="1" x14ac:dyDescent="0.25"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  <c r="AJ756" s="14"/>
      <c r="AK756" s="14"/>
      <c r="AL756" s="14"/>
      <c r="AM756" s="14"/>
    </row>
    <row r="757" spans="2:39" ht="15.75" customHeight="1" x14ac:dyDescent="0.25"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  <c r="AJ757" s="14"/>
      <c r="AK757" s="14"/>
      <c r="AL757" s="14"/>
      <c r="AM757" s="14"/>
    </row>
    <row r="758" spans="2:39" ht="15.75" customHeight="1" x14ac:dyDescent="0.25"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  <c r="AJ758" s="14"/>
      <c r="AK758" s="14"/>
      <c r="AL758" s="14"/>
      <c r="AM758" s="14"/>
    </row>
    <row r="759" spans="2:39" ht="15.75" customHeight="1" x14ac:dyDescent="0.25"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  <c r="AJ759" s="14"/>
      <c r="AK759" s="14"/>
      <c r="AL759" s="14"/>
      <c r="AM759" s="14"/>
    </row>
    <row r="760" spans="2:39" ht="15.75" customHeight="1" x14ac:dyDescent="0.25"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  <c r="AJ760" s="14"/>
      <c r="AK760" s="14"/>
      <c r="AL760" s="14"/>
      <c r="AM760" s="14"/>
    </row>
    <row r="761" spans="2:39" ht="15.75" customHeight="1" x14ac:dyDescent="0.25"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/>
      <c r="AJ761" s="14"/>
      <c r="AK761" s="14"/>
      <c r="AL761" s="14"/>
      <c r="AM761" s="14"/>
    </row>
    <row r="762" spans="2:39" ht="15.75" customHeight="1" x14ac:dyDescent="0.25"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  <c r="AG762" s="14"/>
      <c r="AH762" s="14"/>
      <c r="AI762" s="14"/>
      <c r="AJ762" s="14"/>
      <c r="AK762" s="14"/>
      <c r="AL762" s="14"/>
      <c r="AM762" s="14"/>
    </row>
    <row r="763" spans="2:39" ht="15.75" customHeight="1" x14ac:dyDescent="0.25"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  <c r="AI763" s="14"/>
      <c r="AJ763" s="14"/>
      <c r="AK763" s="14"/>
      <c r="AL763" s="14"/>
      <c r="AM763" s="14"/>
    </row>
    <row r="764" spans="2:39" ht="15.75" customHeight="1" x14ac:dyDescent="0.25"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  <c r="AI764" s="14"/>
      <c r="AJ764" s="14"/>
      <c r="AK764" s="14"/>
      <c r="AL764" s="14"/>
      <c r="AM764" s="14"/>
    </row>
    <row r="765" spans="2:39" ht="15.75" customHeight="1" x14ac:dyDescent="0.25"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  <c r="AJ765" s="14"/>
      <c r="AK765" s="14"/>
      <c r="AL765" s="14"/>
      <c r="AM765" s="14"/>
    </row>
    <row r="766" spans="2:39" ht="15.75" customHeight="1" x14ac:dyDescent="0.25"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  <c r="AI766" s="14"/>
      <c r="AJ766" s="14"/>
      <c r="AK766" s="14"/>
      <c r="AL766" s="14"/>
      <c r="AM766" s="14"/>
    </row>
    <row r="767" spans="2:39" ht="15.75" customHeight="1" x14ac:dyDescent="0.25"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  <c r="AJ767" s="14"/>
      <c r="AK767" s="14"/>
      <c r="AL767" s="14"/>
      <c r="AM767" s="14"/>
    </row>
    <row r="768" spans="2:39" ht="15.75" customHeight="1" x14ac:dyDescent="0.25"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  <c r="AI768" s="14"/>
      <c r="AJ768" s="14"/>
      <c r="AK768" s="14"/>
      <c r="AL768" s="14"/>
      <c r="AM768" s="14"/>
    </row>
    <row r="769" spans="2:39" ht="15.75" customHeight="1" x14ac:dyDescent="0.25"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  <c r="AJ769" s="14"/>
      <c r="AK769" s="14"/>
      <c r="AL769" s="14"/>
      <c r="AM769" s="14"/>
    </row>
    <row r="770" spans="2:39" ht="15.75" customHeight="1" x14ac:dyDescent="0.25"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  <c r="AJ770" s="14"/>
      <c r="AK770" s="14"/>
      <c r="AL770" s="14"/>
      <c r="AM770" s="14"/>
    </row>
    <row r="771" spans="2:39" ht="15.75" customHeight="1" x14ac:dyDescent="0.25"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  <c r="AJ771" s="14"/>
      <c r="AK771" s="14"/>
      <c r="AL771" s="14"/>
      <c r="AM771" s="14"/>
    </row>
    <row r="772" spans="2:39" ht="15.75" customHeight="1" x14ac:dyDescent="0.25"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  <c r="AI772" s="14"/>
      <c r="AJ772" s="14"/>
      <c r="AK772" s="14"/>
      <c r="AL772" s="14"/>
      <c r="AM772" s="14"/>
    </row>
    <row r="773" spans="2:39" ht="15.75" customHeight="1" x14ac:dyDescent="0.25"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  <c r="AJ773" s="14"/>
      <c r="AK773" s="14"/>
      <c r="AL773" s="14"/>
      <c r="AM773" s="14"/>
    </row>
    <row r="774" spans="2:39" ht="15.75" customHeight="1" x14ac:dyDescent="0.25"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  <c r="AI774" s="14"/>
      <c r="AJ774" s="14"/>
      <c r="AK774" s="14"/>
      <c r="AL774" s="14"/>
      <c r="AM774" s="14"/>
    </row>
    <row r="775" spans="2:39" ht="15.75" customHeight="1" x14ac:dyDescent="0.25"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  <c r="AJ775" s="14"/>
      <c r="AK775" s="14"/>
      <c r="AL775" s="14"/>
      <c r="AM775" s="14"/>
    </row>
    <row r="776" spans="2:39" ht="15.75" customHeight="1" x14ac:dyDescent="0.25"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  <c r="AJ776" s="14"/>
      <c r="AK776" s="14"/>
      <c r="AL776" s="14"/>
      <c r="AM776" s="14"/>
    </row>
    <row r="777" spans="2:39" ht="15.75" customHeight="1" x14ac:dyDescent="0.25"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  <c r="AJ777" s="14"/>
      <c r="AK777" s="14"/>
      <c r="AL777" s="14"/>
      <c r="AM777" s="14"/>
    </row>
    <row r="778" spans="2:39" ht="15.75" customHeight="1" x14ac:dyDescent="0.25"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  <c r="AM778" s="14"/>
    </row>
    <row r="779" spans="2:39" ht="15.75" customHeight="1" x14ac:dyDescent="0.25"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  <c r="AJ779" s="14"/>
      <c r="AK779" s="14"/>
      <c r="AL779" s="14"/>
      <c r="AM779" s="14"/>
    </row>
    <row r="780" spans="2:39" ht="15.75" customHeight="1" x14ac:dyDescent="0.25"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  <c r="AJ780" s="14"/>
      <c r="AK780" s="14"/>
      <c r="AL780" s="14"/>
      <c r="AM780" s="14"/>
    </row>
    <row r="781" spans="2:39" ht="15.75" customHeight="1" x14ac:dyDescent="0.25"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  <c r="AJ781" s="14"/>
      <c r="AK781" s="14"/>
      <c r="AL781" s="14"/>
      <c r="AM781" s="14"/>
    </row>
    <row r="782" spans="2:39" ht="15.75" customHeight="1" x14ac:dyDescent="0.25"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  <c r="AJ782" s="14"/>
      <c r="AK782" s="14"/>
      <c r="AL782" s="14"/>
      <c r="AM782" s="14"/>
    </row>
    <row r="783" spans="2:39" ht="15.75" customHeight="1" x14ac:dyDescent="0.25"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  <c r="AJ783" s="14"/>
      <c r="AK783" s="14"/>
      <c r="AL783" s="14"/>
      <c r="AM783" s="14"/>
    </row>
    <row r="784" spans="2:39" ht="15.75" customHeight="1" x14ac:dyDescent="0.25"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  <c r="AJ784" s="14"/>
      <c r="AK784" s="14"/>
      <c r="AL784" s="14"/>
      <c r="AM784" s="14"/>
    </row>
    <row r="785" spans="2:39" ht="15.75" customHeight="1" x14ac:dyDescent="0.25"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  <c r="AJ785" s="14"/>
      <c r="AK785" s="14"/>
      <c r="AL785" s="14"/>
      <c r="AM785" s="14"/>
    </row>
    <row r="786" spans="2:39" ht="15.75" customHeight="1" x14ac:dyDescent="0.25"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  <c r="AJ786" s="14"/>
      <c r="AK786" s="14"/>
      <c r="AL786" s="14"/>
      <c r="AM786" s="14"/>
    </row>
    <row r="787" spans="2:39" ht="15.75" customHeight="1" x14ac:dyDescent="0.25"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  <c r="AI787" s="14"/>
      <c r="AJ787" s="14"/>
      <c r="AK787" s="14"/>
      <c r="AL787" s="14"/>
      <c r="AM787" s="14"/>
    </row>
    <row r="788" spans="2:39" ht="15.75" customHeight="1" x14ac:dyDescent="0.25"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  <c r="AJ788" s="14"/>
      <c r="AK788" s="14"/>
      <c r="AL788" s="14"/>
      <c r="AM788" s="14"/>
    </row>
    <row r="789" spans="2:39" ht="15.75" customHeight="1" x14ac:dyDescent="0.25"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  <c r="AJ789" s="14"/>
      <c r="AK789" s="14"/>
      <c r="AL789" s="14"/>
      <c r="AM789" s="14"/>
    </row>
    <row r="790" spans="2:39" ht="15.75" customHeight="1" x14ac:dyDescent="0.25"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  <c r="AI790" s="14"/>
      <c r="AJ790" s="14"/>
      <c r="AK790" s="14"/>
      <c r="AL790" s="14"/>
      <c r="AM790" s="14"/>
    </row>
    <row r="791" spans="2:39" ht="15.75" customHeight="1" x14ac:dyDescent="0.25"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  <c r="AJ791" s="14"/>
      <c r="AK791" s="14"/>
      <c r="AL791" s="14"/>
      <c r="AM791" s="14"/>
    </row>
    <row r="792" spans="2:39" ht="15.75" customHeight="1" x14ac:dyDescent="0.25"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  <c r="AI792" s="14"/>
      <c r="AJ792" s="14"/>
      <c r="AK792" s="14"/>
      <c r="AL792" s="14"/>
      <c r="AM792" s="14"/>
    </row>
    <row r="793" spans="2:39" ht="15.75" customHeight="1" x14ac:dyDescent="0.25"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  <c r="AI793" s="14"/>
      <c r="AJ793" s="14"/>
      <c r="AK793" s="14"/>
      <c r="AL793" s="14"/>
      <c r="AM793" s="14"/>
    </row>
    <row r="794" spans="2:39" ht="15.75" customHeight="1" x14ac:dyDescent="0.25"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  <c r="AI794" s="14"/>
      <c r="AJ794" s="14"/>
      <c r="AK794" s="14"/>
      <c r="AL794" s="14"/>
      <c r="AM794" s="14"/>
    </row>
    <row r="795" spans="2:39" ht="15.75" customHeight="1" x14ac:dyDescent="0.25"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  <c r="AI795" s="14"/>
      <c r="AJ795" s="14"/>
      <c r="AK795" s="14"/>
      <c r="AL795" s="14"/>
      <c r="AM795" s="14"/>
    </row>
    <row r="796" spans="2:39" ht="15.75" customHeight="1" x14ac:dyDescent="0.25"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  <c r="AI796" s="14"/>
      <c r="AJ796" s="14"/>
      <c r="AK796" s="14"/>
      <c r="AL796" s="14"/>
      <c r="AM796" s="14"/>
    </row>
    <row r="797" spans="2:39" ht="15.75" customHeight="1" x14ac:dyDescent="0.25"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  <c r="AJ797" s="14"/>
      <c r="AK797" s="14"/>
      <c r="AL797" s="14"/>
      <c r="AM797" s="14"/>
    </row>
    <row r="798" spans="2:39" ht="15.75" customHeight="1" x14ac:dyDescent="0.25"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  <c r="AI798" s="14"/>
      <c r="AJ798" s="14"/>
      <c r="AK798" s="14"/>
      <c r="AL798" s="14"/>
      <c r="AM798" s="14"/>
    </row>
    <row r="799" spans="2:39" ht="15.75" customHeight="1" x14ac:dyDescent="0.25"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  <c r="AI799" s="14"/>
      <c r="AJ799" s="14"/>
      <c r="AK799" s="14"/>
      <c r="AL799" s="14"/>
      <c r="AM799" s="14"/>
    </row>
    <row r="800" spans="2:39" ht="15.75" customHeight="1" x14ac:dyDescent="0.25"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/>
      <c r="AJ800" s="14"/>
      <c r="AK800" s="14"/>
      <c r="AL800" s="14"/>
      <c r="AM800" s="14"/>
    </row>
    <row r="801" spans="2:39" ht="15.75" customHeight="1" x14ac:dyDescent="0.25"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  <c r="AI801" s="14"/>
      <c r="AJ801" s="14"/>
      <c r="AK801" s="14"/>
      <c r="AL801" s="14"/>
      <c r="AM801" s="14"/>
    </row>
    <row r="802" spans="2:39" ht="15.75" customHeight="1" x14ac:dyDescent="0.25"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  <c r="AI802" s="14"/>
      <c r="AJ802" s="14"/>
      <c r="AK802" s="14"/>
      <c r="AL802" s="14"/>
      <c r="AM802" s="14"/>
    </row>
    <row r="803" spans="2:39" ht="15.75" customHeight="1" x14ac:dyDescent="0.25"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4"/>
      <c r="AJ803" s="14"/>
      <c r="AK803" s="14"/>
      <c r="AL803" s="14"/>
      <c r="AM803" s="14"/>
    </row>
    <row r="804" spans="2:39" ht="15.75" customHeight="1" x14ac:dyDescent="0.25"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  <c r="AJ804" s="14"/>
      <c r="AK804" s="14"/>
      <c r="AL804" s="14"/>
      <c r="AM804" s="14"/>
    </row>
    <row r="805" spans="2:39" ht="15.75" customHeight="1" x14ac:dyDescent="0.25"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  <c r="AJ805" s="14"/>
      <c r="AK805" s="14"/>
      <c r="AL805" s="14"/>
      <c r="AM805" s="14"/>
    </row>
    <row r="806" spans="2:39" ht="15.75" customHeight="1" x14ac:dyDescent="0.25"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  <c r="AI806" s="14"/>
      <c r="AJ806" s="14"/>
      <c r="AK806" s="14"/>
      <c r="AL806" s="14"/>
      <c r="AM806" s="14"/>
    </row>
    <row r="807" spans="2:39" ht="15.75" customHeight="1" x14ac:dyDescent="0.25"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  <c r="AI807" s="14"/>
      <c r="AJ807" s="14"/>
      <c r="AK807" s="14"/>
      <c r="AL807" s="14"/>
      <c r="AM807" s="14"/>
    </row>
    <row r="808" spans="2:39" ht="15.75" customHeight="1" x14ac:dyDescent="0.25"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  <c r="AJ808" s="14"/>
      <c r="AK808" s="14"/>
      <c r="AL808" s="14"/>
      <c r="AM808" s="14"/>
    </row>
    <row r="809" spans="2:39" ht="15.75" customHeight="1" x14ac:dyDescent="0.25"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  <c r="AJ809" s="14"/>
      <c r="AK809" s="14"/>
      <c r="AL809" s="14"/>
      <c r="AM809" s="14"/>
    </row>
    <row r="810" spans="2:39" ht="15.75" customHeight="1" x14ac:dyDescent="0.25"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14"/>
      <c r="AM810" s="14"/>
    </row>
    <row r="811" spans="2:39" ht="15.75" customHeight="1" x14ac:dyDescent="0.25"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  <c r="AJ811" s="14"/>
      <c r="AK811" s="14"/>
      <c r="AL811" s="14"/>
      <c r="AM811" s="14"/>
    </row>
    <row r="812" spans="2:39" ht="15.75" customHeight="1" x14ac:dyDescent="0.25"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  <c r="AJ812" s="14"/>
      <c r="AK812" s="14"/>
      <c r="AL812" s="14"/>
      <c r="AM812" s="14"/>
    </row>
    <row r="813" spans="2:39" ht="15.75" customHeight="1" x14ac:dyDescent="0.25"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  <c r="AJ813" s="14"/>
      <c r="AK813" s="14"/>
      <c r="AL813" s="14"/>
      <c r="AM813" s="14"/>
    </row>
    <row r="814" spans="2:39" ht="15.75" customHeight="1" x14ac:dyDescent="0.25"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  <c r="AJ814" s="14"/>
      <c r="AK814" s="14"/>
      <c r="AL814" s="14"/>
      <c r="AM814" s="14"/>
    </row>
    <row r="815" spans="2:39" ht="15.75" customHeight="1" x14ac:dyDescent="0.25"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  <c r="AJ815" s="14"/>
      <c r="AK815" s="14"/>
      <c r="AL815" s="14"/>
      <c r="AM815" s="14"/>
    </row>
    <row r="816" spans="2:39" ht="15.75" customHeight="1" x14ac:dyDescent="0.25"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  <c r="AI816" s="14"/>
      <c r="AJ816" s="14"/>
      <c r="AK816" s="14"/>
      <c r="AL816" s="14"/>
      <c r="AM816" s="14"/>
    </row>
    <row r="817" spans="2:39" ht="15.75" customHeight="1" x14ac:dyDescent="0.25"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  <c r="AJ817" s="14"/>
      <c r="AK817" s="14"/>
      <c r="AL817" s="14"/>
      <c r="AM817" s="14"/>
    </row>
    <row r="818" spans="2:39" ht="15.75" customHeight="1" x14ac:dyDescent="0.25"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  <c r="AJ818" s="14"/>
      <c r="AK818" s="14"/>
      <c r="AL818" s="14"/>
      <c r="AM818" s="14"/>
    </row>
    <row r="819" spans="2:39" ht="15.75" customHeight="1" x14ac:dyDescent="0.25"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  <c r="AJ819" s="14"/>
      <c r="AK819" s="14"/>
      <c r="AL819" s="14"/>
      <c r="AM819" s="14"/>
    </row>
    <row r="820" spans="2:39" ht="15.75" customHeight="1" x14ac:dyDescent="0.25"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  <c r="AJ820" s="14"/>
      <c r="AK820" s="14"/>
      <c r="AL820" s="14"/>
      <c r="AM820" s="14"/>
    </row>
    <row r="821" spans="2:39" ht="15.75" customHeight="1" x14ac:dyDescent="0.25"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  <c r="AJ821" s="14"/>
      <c r="AK821" s="14"/>
      <c r="AL821" s="14"/>
      <c r="AM821" s="14"/>
    </row>
    <row r="822" spans="2:39" ht="15.75" customHeight="1" x14ac:dyDescent="0.25"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  <c r="AJ822" s="14"/>
      <c r="AK822" s="14"/>
      <c r="AL822" s="14"/>
      <c r="AM822" s="14"/>
    </row>
    <row r="823" spans="2:39" ht="15.75" customHeight="1" x14ac:dyDescent="0.25"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  <c r="AI823" s="14"/>
      <c r="AJ823" s="14"/>
      <c r="AK823" s="14"/>
      <c r="AL823" s="14"/>
      <c r="AM823" s="14"/>
    </row>
    <row r="824" spans="2:39" ht="15.75" customHeight="1" x14ac:dyDescent="0.25"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  <c r="AJ824" s="14"/>
      <c r="AK824" s="14"/>
      <c r="AL824" s="14"/>
      <c r="AM824" s="14"/>
    </row>
    <row r="825" spans="2:39" ht="15.75" customHeight="1" x14ac:dyDescent="0.25"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  <c r="AJ825" s="14"/>
      <c r="AK825" s="14"/>
      <c r="AL825" s="14"/>
      <c r="AM825" s="14"/>
    </row>
    <row r="826" spans="2:39" ht="15.75" customHeight="1" x14ac:dyDescent="0.25"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  <c r="AJ826" s="14"/>
      <c r="AK826" s="14"/>
      <c r="AL826" s="14"/>
      <c r="AM826" s="14"/>
    </row>
    <row r="827" spans="2:39" ht="15.75" customHeight="1" x14ac:dyDescent="0.25"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  <c r="AJ827" s="14"/>
      <c r="AK827" s="14"/>
      <c r="AL827" s="14"/>
      <c r="AM827" s="14"/>
    </row>
    <row r="828" spans="2:39" ht="15.75" customHeight="1" x14ac:dyDescent="0.25"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  <c r="AJ828" s="14"/>
      <c r="AK828" s="14"/>
      <c r="AL828" s="14"/>
      <c r="AM828" s="14"/>
    </row>
    <row r="829" spans="2:39" ht="15.75" customHeight="1" x14ac:dyDescent="0.25"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  <c r="AI829" s="14"/>
      <c r="AJ829" s="14"/>
      <c r="AK829" s="14"/>
      <c r="AL829" s="14"/>
      <c r="AM829" s="14"/>
    </row>
    <row r="830" spans="2:39" ht="15.75" customHeight="1" x14ac:dyDescent="0.25"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  <c r="AJ830" s="14"/>
      <c r="AK830" s="14"/>
      <c r="AL830" s="14"/>
      <c r="AM830" s="14"/>
    </row>
    <row r="831" spans="2:39" ht="15.75" customHeight="1" x14ac:dyDescent="0.25"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  <c r="AI831" s="14"/>
      <c r="AJ831" s="14"/>
      <c r="AK831" s="14"/>
      <c r="AL831" s="14"/>
      <c r="AM831" s="14"/>
    </row>
    <row r="832" spans="2:39" ht="15.75" customHeight="1" x14ac:dyDescent="0.25"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  <c r="AJ832" s="14"/>
      <c r="AK832" s="14"/>
      <c r="AL832" s="14"/>
      <c r="AM832" s="14"/>
    </row>
    <row r="833" spans="2:39" ht="15.75" customHeight="1" x14ac:dyDescent="0.25"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  <c r="AJ833" s="14"/>
      <c r="AK833" s="14"/>
      <c r="AL833" s="14"/>
      <c r="AM833" s="14"/>
    </row>
    <row r="834" spans="2:39" ht="15.75" customHeight="1" x14ac:dyDescent="0.25"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  <c r="AJ834" s="14"/>
      <c r="AK834" s="14"/>
      <c r="AL834" s="14"/>
      <c r="AM834" s="14"/>
    </row>
    <row r="835" spans="2:39" ht="15.75" customHeight="1" x14ac:dyDescent="0.25"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  <c r="AI835" s="14"/>
      <c r="AJ835" s="14"/>
      <c r="AK835" s="14"/>
      <c r="AL835" s="14"/>
      <c r="AM835" s="14"/>
    </row>
    <row r="836" spans="2:39" ht="15.75" customHeight="1" x14ac:dyDescent="0.25"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  <c r="AJ836" s="14"/>
      <c r="AK836" s="14"/>
      <c r="AL836" s="14"/>
      <c r="AM836" s="14"/>
    </row>
    <row r="837" spans="2:39" ht="15.75" customHeight="1" x14ac:dyDescent="0.25"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  <c r="AJ837" s="14"/>
      <c r="AK837" s="14"/>
      <c r="AL837" s="14"/>
      <c r="AM837" s="14"/>
    </row>
    <row r="838" spans="2:39" ht="15.75" customHeight="1" x14ac:dyDescent="0.25"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  <c r="AI838" s="14"/>
      <c r="AJ838" s="14"/>
      <c r="AK838" s="14"/>
      <c r="AL838" s="14"/>
      <c r="AM838" s="14"/>
    </row>
    <row r="839" spans="2:39" ht="15.75" customHeight="1" x14ac:dyDescent="0.25"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  <c r="AJ839" s="14"/>
      <c r="AK839" s="14"/>
      <c r="AL839" s="14"/>
      <c r="AM839" s="14"/>
    </row>
    <row r="840" spans="2:39" ht="15.75" customHeight="1" x14ac:dyDescent="0.25"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  <c r="AI840" s="14"/>
      <c r="AJ840" s="14"/>
      <c r="AK840" s="14"/>
      <c r="AL840" s="14"/>
      <c r="AM840" s="14"/>
    </row>
    <row r="841" spans="2:39" ht="15.75" customHeight="1" x14ac:dyDescent="0.25"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  <c r="AI841" s="14"/>
      <c r="AJ841" s="14"/>
      <c r="AK841" s="14"/>
      <c r="AL841" s="14"/>
      <c r="AM841" s="14"/>
    </row>
    <row r="842" spans="2:39" ht="15.75" customHeight="1" x14ac:dyDescent="0.25"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  <c r="AJ842" s="14"/>
      <c r="AK842" s="14"/>
      <c r="AL842" s="14"/>
      <c r="AM842" s="14"/>
    </row>
    <row r="843" spans="2:39" ht="15.75" customHeight="1" x14ac:dyDescent="0.25"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  <c r="AJ843" s="14"/>
      <c r="AK843" s="14"/>
      <c r="AL843" s="14"/>
      <c r="AM843" s="14"/>
    </row>
    <row r="844" spans="2:39" ht="15.75" customHeight="1" x14ac:dyDescent="0.25"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  <c r="AJ844" s="14"/>
      <c r="AK844" s="14"/>
      <c r="AL844" s="14"/>
      <c r="AM844" s="14"/>
    </row>
    <row r="845" spans="2:39" ht="15.75" customHeight="1" x14ac:dyDescent="0.25"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  <c r="AJ845" s="14"/>
      <c r="AK845" s="14"/>
      <c r="AL845" s="14"/>
      <c r="AM845" s="14"/>
    </row>
    <row r="846" spans="2:39" ht="15.75" customHeight="1" x14ac:dyDescent="0.25"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  <c r="AI846" s="14"/>
      <c r="AJ846" s="14"/>
      <c r="AK846" s="14"/>
      <c r="AL846" s="14"/>
      <c r="AM846" s="14"/>
    </row>
    <row r="847" spans="2:39" ht="15.75" customHeight="1" x14ac:dyDescent="0.25"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  <c r="AI847" s="14"/>
      <c r="AJ847" s="14"/>
      <c r="AK847" s="14"/>
      <c r="AL847" s="14"/>
      <c r="AM847" s="14"/>
    </row>
    <row r="848" spans="2:39" ht="15.75" customHeight="1" x14ac:dyDescent="0.25"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  <c r="AJ848" s="14"/>
      <c r="AK848" s="14"/>
      <c r="AL848" s="14"/>
      <c r="AM848" s="14"/>
    </row>
    <row r="849" spans="2:39" ht="15.75" customHeight="1" x14ac:dyDescent="0.25"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  <c r="AJ849" s="14"/>
      <c r="AK849" s="14"/>
      <c r="AL849" s="14"/>
      <c r="AM849" s="14"/>
    </row>
    <row r="850" spans="2:39" ht="15.75" customHeight="1" x14ac:dyDescent="0.25"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  <c r="AJ850" s="14"/>
      <c r="AK850" s="14"/>
      <c r="AL850" s="14"/>
      <c r="AM850" s="14"/>
    </row>
    <row r="851" spans="2:39" ht="15.75" customHeight="1" x14ac:dyDescent="0.25"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  <c r="AI851" s="14"/>
      <c r="AJ851" s="14"/>
      <c r="AK851" s="14"/>
      <c r="AL851" s="14"/>
      <c r="AM851" s="14"/>
    </row>
    <row r="852" spans="2:39" ht="15.75" customHeight="1" x14ac:dyDescent="0.25"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  <c r="AJ852" s="14"/>
      <c r="AK852" s="14"/>
      <c r="AL852" s="14"/>
      <c r="AM852" s="14"/>
    </row>
    <row r="853" spans="2:39" ht="15.75" customHeight="1" x14ac:dyDescent="0.25"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  <c r="AJ853" s="14"/>
      <c r="AK853" s="14"/>
      <c r="AL853" s="14"/>
      <c r="AM853" s="14"/>
    </row>
    <row r="854" spans="2:39" ht="15.75" customHeight="1" x14ac:dyDescent="0.25"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  <c r="AJ854" s="14"/>
      <c r="AK854" s="14"/>
      <c r="AL854" s="14"/>
      <c r="AM854" s="14"/>
    </row>
    <row r="855" spans="2:39" ht="15.75" customHeight="1" x14ac:dyDescent="0.25"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  <c r="AJ855" s="14"/>
      <c r="AK855" s="14"/>
      <c r="AL855" s="14"/>
      <c r="AM855" s="14"/>
    </row>
    <row r="856" spans="2:39" ht="15.75" customHeight="1" x14ac:dyDescent="0.25"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  <c r="AJ856" s="14"/>
      <c r="AK856" s="14"/>
      <c r="AL856" s="14"/>
      <c r="AM856" s="14"/>
    </row>
    <row r="857" spans="2:39" ht="15.75" customHeight="1" x14ac:dyDescent="0.25"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  <c r="AJ857" s="14"/>
      <c r="AK857" s="14"/>
      <c r="AL857" s="14"/>
      <c r="AM857" s="14"/>
    </row>
    <row r="858" spans="2:39" ht="15.75" customHeight="1" x14ac:dyDescent="0.25"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  <c r="AJ858" s="14"/>
      <c r="AK858" s="14"/>
      <c r="AL858" s="14"/>
      <c r="AM858" s="14"/>
    </row>
    <row r="859" spans="2:39" ht="15.75" customHeight="1" x14ac:dyDescent="0.25"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  <c r="AJ859" s="14"/>
      <c r="AK859" s="14"/>
      <c r="AL859" s="14"/>
      <c r="AM859" s="14"/>
    </row>
    <row r="860" spans="2:39" ht="15.75" customHeight="1" x14ac:dyDescent="0.25"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  <c r="AJ860" s="14"/>
      <c r="AK860" s="14"/>
      <c r="AL860" s="14"/>
      <c r="AM860" s="14"/>
    </row>
    <row r="861" spans="2:39" ht="15.75" customHeight="1" x14ac:dyDescent="0.25"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  <c r="AJ861" s="14"/>
      <c r="AK861" s="14"/>
      <c r="AL861" s="14"/>
      <c r="AM861" s="14"/>
    </row>
    <row r="862" spans="2:39" ht="15.75" customHeight="1" x14ac:dyDescent="0.25"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  <c r="AJ862" s="14"/>
      <c r="AK862" s="14"/>
      <c r="AL862" s="14"/>
      <c r="AM862" s="14"/>
    </row>
    <row r="863" spans="2:39" ht="15.75" customHeight="1" x14ac:dyDescent="0.25"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  <c r="AJ863" s="14"/>
      <c r="AK863" s="14"/>
      <c r="AL863" s="14"/>
      <c r="AM863" s="14"/>
    </row>
    <row r="864" spans="2:39" ht="15.75" customHeight="1" x14ac:dyDescent="0.25"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  <c r="AJ864" s="14"/>
      <c r="AK864" s="14"/>
      <c r="AL864" s="14"/>
      <c r="AM864" s="14"/>
    </row>
    <row r="865" spans="2:39" ht="15.75" customHeight="1" x14ac:dyDescent="0.25"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  <c r="AJ865" s="14"/>
      <c r="AK865" s="14"/>
      <c r="AL865" s="14"/>
      <c r="AM865" s="14"/>
    </row>
    <row r="866" spans="2:39" ht="15.75" customHeight="1" x14ac:dyDescent="0.25"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  <c r="AM866" s="14"/>
    </row>
    <row r="867" spans="2:39" ht="15.75" customHeight="1" x14ac:dyDescent="0.25"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  <c r="AJ867" s="14"/>
      <c r="AK867" s="14"/>
      <c r="AL867" s="14"/>
      <c r="AM867" s="14"/>
    </row>
    <row r="868" spans="2:39" ht="15.75" customHeight="1" x14ac:dyDescent="0.25"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  <c r="AJ868" s="14"/>
      <c r="AK868" s="14"/>
      <c r="AL868" s="14"/>
      <c r="AM868" s="14"/>
    </row>
    <row r="869" spans="2:39" ht="15.75" customHeight="1" x14ac:dyDescent="0.25"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  <c r="AJ869" s="14"/>
      <c r="AK869" s="14"/>
      <c r="AL869" s="14"/>
      <c r="AM869" s="14"/>
    </row>
    <row r="870" spans="2:39" ht="15.75" customHeight="1" x14ac:dyDescent="0.25"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  <c r="AJ870" s="14"/>
      <c r="AK870" s="14"/>
      <c r="AL870" s="14"/>
      <c r="AM870" s="14"/>
    </row>
    <row r="871" spans="2:39" ht="15.75" customHeight="1" x14ac:dyDescent="0.25"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  <c r="AJ871" s="14"/>
      <c r="AK871" s="14"/>
      <c r="AL871" s="14"/>
      <c r="AM871" s="14"/>
    </row>
    <row r="872" spans="2:39" ht="15.75" customHeight="1" x14ac:dyDescent="0.25"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  <c r="AJ872" s="14"/>
      <c r="AK872" s="14"/>
      <c r="AL872" s="14"/>
      <c r="AM872" s="14"/>
    </row>
    <row r="873" spans="2:39" ht="15.75" customHeight="1" x14ac:dyDescent="0.25"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  <c r="AJ873" s="14"/>
      <c r="AK873" s="14"/>
      <c r="AL873" s="14"/>
      <c r="AM873" s="14"/>
    </row>
    <row r="874" spans="2:39" ht="15.75" customHeight="1" x14ac:dyDescent="0.25"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  <c r="AJ874" s="14"/>
      <c r="AK874" s="14"/>
      <c r="AL874" s="14"/>
      <c r="AM874" s="14"/>
    </row>
    <row r="875" spans="2:39" ht="15.75" customHeight="1" x14ac:dyDescent="0.25"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  <c r="AJ875" s="14"/>
      <c r="AK875" s="14"/>
      <c r="AL875" s="14"/>
      <c r="AM875" s="14"/>
    </row>
    <row r="876" spans="2:39" ht="15.75" customHeight="1" x14ac:dyDescent="0.25"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  <c r="AJ876" s="14"/>
      <c r="AK876" s="14"/>
      <c r="AL876" s="14"/>
      <c r="AM876" s="14"/>
    </row>
    <row r="877" spans="2:39" ht="15.75" customHeight="1" x14ac:dyDescent="0.25"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  <c r="AJ877" s="14"/>
      <c r="AK877" s="14"/>
      <c r="AL877" s="14"/>
      <c r="AM877" s="14"/>
    </row>
    <row r="878" spans="2:39" ht="15.75" customHeight="1" x14ac:dyDescent="0.25"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  <c r="AJ878" s="14"/>
      <c r="AK878" s="14"/>
      <c r="AL878" s="14"/>
      <c r="AM878" s="14"/>
    </row>
    <row r="879" spans="2:39" ht="15.75" customHeight="1" x14ac:dyDescent="0.25"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  <c r="AJ879" s="14"/>
      <c r="AK879" s="14"/>
      <c r="AL879" s="14"/>
      <c r="AM879" s="14"/>
    </row>
    <row r="880" spans="2:39" ht="15.75" customHeight="1" x14ac:dyDescent="0.25"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  <c r="AJ880" s="14"/>
      <c r="AK880" s="14"/>
      <c r="AL880" s="14"/>
      <c r="AM880" s="14"/>
    </row>
    <row r="881" spans="2:39" ht="15.75" customHeight="1" x14ac:dyDescent="0.25"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  <c r="AJ881" s="14"/>
      <c r="AK881" s="14"/>
      <c r="AL881" s="14"/>
      <c r="AM881" s="14"/>
    </row>
    <row r="882" spans="2:39" ht="15.75" customHeight="1" x14ac:dyDescent="0.25"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  <c r="AJ882" s="14"/>
      <c r="AK882" s="14"/>
      <c r="AL882" s="14"/>
      <c r="AM882" s="14"/>
    </row>
    <row r="883" spans="2:39" ht="15.75" customHeight="1" x14ac:dyDescent="0.25"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  <c r="AJ883" s="14"/>
      <c r="AK883" s="14"/>
      <c r="AL883" s="14"/>
      <c r="AM883" s="14"/>
    </row>
    <row r="884" spans="2:39" ht="15.75" customHeight="1" x14ac:dyDescent="0.25"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  <c r="AJ884" s="14"/>
      <c r="AK884" s="14"/>
      <c r="AL884" s="14"/>
      <c r="AM884" s="14"/>
    </row>
    <row r="885" spans="2:39" ht="15.75" customHeight="1" x14ac:dyDescent="0.25"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  <c r="AJ885" s="14"/>
      <c r="AK885" s="14"/>
      <c r="AL885" s="14"/>
      <c r="AM885" s="14"/>
    </row>
    <row r="886" spans="2:39" ht="15.75" customHeight="1" x14ac:dyDescent="0.25"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  <c r="AJ886" s="14"/>
      <c r="AK886" s="14"/>
      <c r="AL886" s="14"/>
      <c r="AM886" s="14"/>
    </row>
    <row r="887" spans="2:39" ht="15.75" customHeight="1" x14ac:dyDescent="0.25"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  <c r="AJ887" s="14"/>
      <c r="AK887" s="14"/>
      <c r="AL887" s="14"/>
      <c r="AM887" s="14"/>
    </row>
    <row r="888" spans="2:39" ht="15.75" customHeight="1" x14ac:dyDescent="0.25"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  <c r="AJ888" s="14"/>
      <c r="AK888" s="14"/>
      <c r="AL888" s="14"/>
      <c r="AM888" s="14"/>
    </row>
    <row r="889" spans="2:39" ht="15.75" customHeight="1" x14ac:dyDescent="0.25"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  <c r="AJ889" s="14"/>
      <c r="AK889" s="14"/>
      <c r="AL889" s="14"/>
      <c r="AM889" s="14"/>
    </row>
    <row r="890" spans="2:39" ht="15.75" customHeight="1" x14ac:dyDescent="0.25"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  <c r="AJ890" s="14"/>
      <c r="AK890" s="14"/>
      <c r="AL890" s="14"/>
      <c r="AM890" s="14"/>
    </row>
    <row r="891" spans="2:39" ht="15.75" customHeight="1" x14ac:dyDescent="0.25"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  <c r="AI891" s="14"/>
      <c r="AJ891" s="14"/>
      <c r="AK891" s="14"/>
      <c r="AL891" s="14"/>
      <c r="AM891" s="14"/>
    </row>
    <row r="892" spans="2:39" ht="15.75" customHeight="1" x14ac:dyDescent="0.25"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  <c r="AI892" s="14"/>
      <c r="AJ892" s="14"/>
      <c r="AK892" s="14"/>
      <c r="AL892" s="14"/>
      <c r="AM892" s="14"/>
    </row>
    <row r="893" spans="2:39" ht="15.75" customHeight="1" x14ac:dyDescent="0.25"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  <c r="AI893" s="14"/>
      <c r="AJ893" s="14"/>
      <c r="AK893" s="14"/>
      <c r="AL893" s="14"/>
      <c r="AM893" s="14"/>
    </row>
    <row r="894" spans="2:39" ht="15.75" customHeight="1" x14ac:dyDescent="0.25"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  <c r="AI894" s="14"/>
      <c r="AJ894" s="14"/>
      <c r="AK894" s="14"/>
      <c r="AL894" s="14"/>
      <c r="AM894" s="14"/>
    </row>
    <row r="895" spans="2:39" ht="15.75" customHeight="1" x14ac:dyDescent="0.25"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  <c r="AI895" s="14"/>
      <c r="AJ895" s="14"/>
      <c r="AK895" s="14"/>
      <c r="AL895" s="14"/>
      <c r="AM895" s="14"/>
    </row>
    <row r="896" spans="2:39" ht="15.75" customHeight="1" x14ac:dyDescent="0.25"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  <c r="AI896" s="14"/>
      <c r="AJ896" s="14"/>
      <c r="AK896" s="14"/>
      <c r="AL896" s="14"/>
      <c r="AM896" s="14"/>
    </row>
    <row r="897" spans="2:39" ht="15.75" customHeight="1" x14ac:dyDescent="0.25"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  <c r="AI897" s="14"/>
      <c r="AJ897" s="14"/>
      <c r="AK897" s="14"/>
      <c r="AL897" s="14"/>
      <c r="AM897" s="14"/>
    </row>
    <row r="898" spans="2:39" ht="15.75" customHeight="1" x14ac:dyDescent="0.25"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  <c r="AI898" s="14"/>
      <c r="AJ898" s="14"/>
      <c r="AK898" s="14"/>
      <c r="AL898" s="14"/>
      <c r="AM898" s="14"/>
    </row>
    <row r="899" spans="2:39" ht="15.75" customHeight="1" x14ac:dyDescent="0.25"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  <c r="AI899" s="14"/>
      <c r="AJ899" s="14"/>
      <c r="AK899" s="14"/>
      <c r="AL899" s="14"/>
      <c r="AM899" s="14"/>
    </row>
    <row r="900" spans="2:39" ht="15.75" customHeight="1" x14ac:dyDescent="0.25"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  <c r="AJ900" s="14"/>
      <c r="AK900" s="14"/>
      <c r="AL900" s="14"/>
      <c r="AM900" s="14"/>
    </row>
    <row r="901" spans="2:39" ht="15.75" customHeight="1" x14ac:dyDescent="0.25"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  <c r="AI901" s="14"/>
      <c r="AJ901" s="14"/>
      <c r="AK901" s="14"/>
      <c r="AL901" s="14"/>
      <c r="AM901" s="14"/>
    </row>
    <row r="902" spans="2:39" ht="15.75" customHeight="1" x14ac:dyDescent="0.25"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  <c r="AJ902" s="14"/>
      <c r="AK902" s="14"/>
      <c r="AL902" s="14"/>
      <c r="AM902" s="14"/>
    </row>
    <row r="903" spans="2:39" ht="15.75" customHeight="1" x14ac:dyDescent="0.25"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  <c r="AJ903" s="14"/>
      <c r="AK903" s="14"/>
      <c r="AL903" s="14"/>
      <c r="AM903" s="14"/>
    </row>
    <row r="904" spans="2:39" ht="15.75" customHeight="1" x14ac:dyDescent="0.25"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  <c r="AI904" s="14"/>
      <c r="AJ904" s="14"/>
      <c r="AK904" s="14"/>
      <c r="AL904" s="14"/>
      <c r="AM904" s="14"/>
    </row>
    <row r="905" spans="2:39" ht="15.75" customHeight="1" x14ac:dyDescent="0.25"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  <c r="AI905" s="14"/>
      <c r="AJ905" s="14"/>
      <c r="AK905" s="14"/>
      <c r="AL905" s="14"/>
      <c r="AM905" s="14"/>
    </row>
    <row r="906" spans="2:39" ht="15.75" customHeight="1" x14ac:dyDescent="0.25"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  <c r="AI906" s="14"/>
      <c r="AJ906" s="14"/>
      <c r="AK906" s="14"/>
      <c r="AL906" s="14"/>
      <c r="AM906" s="14"/>
    </row>
    <row r="907" spans="2:39" ht="15.75" customHeight="1" x14ac:dyDescent="0.25"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  <c r="AI907" s="14"/>
      <c r="AJ907" s="14"/>
      <c r="AK907" s="14"/>
      <c r="AL907" s="14"/>
      <c r="AM907" s="14"/>
    </row>
    <row r="908" spans="2:39" ht="15.75" customHeight="1" x14ac:dyDescent="0.25"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  <c r="AI908" s="14"/>
      <c r="AJ908" s="14"/>
      <c r="AK908" s="14"/>
      <c r="AL908" s="14"/>
      <c r="AM908" s="14"/>
    </row>
    <row r="909" spans="2:39" ht="15.75" customHeight="1" x14ac:dyDescent="0.25"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  <c r="AI909" s="14"/>
      <c r="AJ909" s="14"/>
      <c r="AK909" s="14"/>
      <c r="AL909" s="14"/>
      <c r="AM909" s="14"/>
    </row>
    <row r="910" spans="2:39" ht="15.75" customHeight="1" x14ac:dyDescent="0.25"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  <c r="AI910" s="14"/>
      <c r="AJ910" s="14"/>
      <c r="AK910" s="14"/>
      <c r="AL910" s="14"/>
      <c r="AM910" s="14"/>
    </row>
    <row r="911" spans="2:39" ht="15.75" customHeight="1" x14ac:dyDescent="0.25"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  <c r="AI911" s="14"/>
      <c r="AJ911" s="14"/>
      <c r="AK911" s="14"/>
      <c r="AL911" s="14"/>
      <c r="AM911" s="14"/>
    </row>
    <row r="912" spans="2:39" ht="15.75" customHeight="1" x14ac:dyDescent="0.25"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  <c r="AI912" s="14"/>
      <c r="AJ912" s="14"/>
      <c r="AK912" s="14"/>
      <c r="AL912" s="14"/>
      <c r="AM912" s="14"/>
    </row>
    <row r="913" spans="2:39" ht="15.75" customHeight="1" x14ac:dyDescent="0.25"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  <c r="AI913" s="14"/>
      <c r="AJ913" s="14"/>
      <c r="AK913" s="14"/>
      <c r="AL913" s="14"/>
      <c r="AM913" s="14"/>
    </row>
    <row r="914" spans="2:39" ht="15.75" customHeight="1" x14ac:dyDescent="0.25"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  <c r="AI914" s="14"/>
      <c r="AJ914" s="14"/>
      <c r="AK914" s="14"/>
      <c r="AL914" s="14"/>
      <c r="AM914" s="14"/>
    </row>
    <row r="915" spans="2:39" ht="15.75" customHeight="1" x14ac:dyDescent="0.25"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F915" s="14"/>
      <c r="AG915" s="14"/>
      <c r="AH915" s="14"/>
      <c r="AI915" s="14"/>
      <c r="AJ915" s="14"/>
      <c r="AK915" s="14"/>
      <c r="AL915" s="14"/>
      <c r="AM915" s="14"/>
    </row>
    <row r="916" spans="2:39" ht="15.75" customHeight="1" x14ac:dyDescent="0.25"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F916" s="14"/>
      <c r="AG916" s="14"/>
      <c r="AH916" s="14"/>
      <c r="AI916" s="14"/>
      <c r="AJ916" s="14"/>
      <c r="AK916" s="14"/>
      <c r="AL916" s="14"/>
      <c r="AM916" s="14"/>
    </row>
    <row r="917" spans="2:39" ht="15.75" customHeight="1" x14ac:dyDescent="0.25"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  <c r="AI917" s="14"/>
      <c r="AJ917" s="14"/>
      <c r="AK917" s="14"/>
      <c r="AL917" s="14"/>
      <c r="AM917" s="14"/>
    </row>
    <row r="918" spans="2:39" ht="15.75" customHeight="1" x14ac:dyDescent="0.25"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  <c r="AI918" s="14"/>
      <c r="AJ918" s="14"/>
      <c r="AK918" s="14"/>
      <c r="AL918" s="14"/>
      <c r="AM918" s="14"/>
    </row>
    <row r="919" spans="2:39" ht="15.75" customHeight="1" x14ac:dyDescent="0.25"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  <c r="AI919" s="14"/>
      <c r="AJ919" s="14"/>
      <c r="AK919" s="14"/>
      <c r="AL919" s="14"/>
      <c r="AM919" s="14"/>
    </row>
    <row r="920" spans="2:39" ht="15.75" customHeight="1" x14ac:dyDescent="0.25"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  <c r="AI920" s="14"/>
      <c r="AJ920" s="14"/>
      <c r="AK920" s="14"/>
      <c r="AL920" s="14"/>
      <c r="AM920" s="14"/>
    </row>
    <row r="921" spans="2:39" ht="15.75" customHeight="1" x14ac:dyDescent="0.25"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  <c r="AI921" s="14"/>
      <c r="AJ921" s="14"/>
      <c r="AK921" s="14"/>
      <c r="AL921" s="14"/>
      <c r="AM921" s="14"/>
    </row>
    <row r="922" spans="2:39" ht="15.75" customHeight="1" x14ac:dyDescent="0.25"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  <c r="AI922" s="14"/>
      <c r="AJ922" s="14"/>
      <c r="AK922" s="14"/>
      <c r="AL922" s="14"/>
      <c r="AM922" s="14"/>
    </row>
    <row r="923" spans="2:39" ht="15.75" customHeight="1" x14ac:dyDescent="0.25"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  <c r="AI923" s="14"/>
      <c r="AJ923" s="14"/>
      <c r="AK923" s="14"/>
      <c r="AL923" s="14"/>
      <c r="AM923" s="14"/>
    </row>
    <row r="924" spans="2:39" ht="15.75" customHeight="1" x14ac:dyDescent="0.25"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  <c r="AI924" s="14"/>
      <c r="AJ924" s="14"/>
      <c r="AK924" s="14"/>
      <c r="AL924" s="14"/>
      <c r="AM924" s="14"/>
    </row>
    <row r="925" spans="2:39" ht="15.75" customHeight="1" x14ac:dyDescent="0.25"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  <c r="AI925" s="14"/>
      <c r="AJ925" s="14"/>
      <c r="AK925" s="14"/>
      <c r="AL925" s="14"/>
      <c r="AM925" s="14"/>
    </row>
    <row r="926" spans="2:39" ht="15.75" customHeight="1" x14ac:dyDescent="0.25"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  <c r="AI926" s="14"/>
      <c r="AJ926" s="14"/>
      <c r="AK926" s="14"/>
      <c r="AL926" s="14"/>
      <c r="AM926" s="14"/>
    </row>
    <row r="927" spans="2:39" ht="15.75" customHeight="1" x14ac:dyDescent="0.25"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  <c r="AI927" s="14"/>
      <c r="AJ927" s="14"/>
      <c r="AK927" s="14"/>
      <c r="AL927" s="14"/>
      <c r="AM927" s="14"/>
    </row>
    <row r="928" spans="2:39" ht="15.75" customHeight="1" x14ac:dyDescent="0.25"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  <c r="AI928" s="14"/>
      <c r="AJ928" s="14"/>
      <c r="AK928" s="14"/>
      <c r="AL928" s="14"/>
      <c r="AM928" s="14"/>
    </row>
    <row r="929" spans="2:39" ht="15.75" customHeight="1" x14ac:dyDescent="0.25"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  <c r="AI929" s="14"/>
      <c r="AJ929" s="14"/>
      <c r="AK929" s="14"/>
      <c r="AL929" s="14"/>
      <c r="AM929" s="14"/>
    </row>
    <row r="930" spans="2:39" ht="15.75" customHeight="1" x14ac:dyDescent="0.25"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  <c r="AI930" s="14"/>
      <c r="AJ930" s="14"/>
      <c r="AK930" s="14"/>
      <c r="AL930" s="14"/>
      <c r="AM930" s="14"/>
    </row>
    <row r="931" spans="2:39" ht="15.75" customHeight="1" x14ac:dyDescent="0.25"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  <c r="AI931" s="14"/>
      <c r="AJ931" s="14"/>
      <c r="AK931" s="14"/>
      <c r="AL931" s="14"/>
      <c r="AM931" s="14"/>
    </row>
    <row r="932" spans="2:39" ht="15.75" customHeight="1" x14ac:dyDescent="0.25"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  <c r="AI932" s="14"/>
      <c r="AJ932" s="14"/>
      <c r="AK932" s="14"/>
      <c r="AL932" s="14"/>
      <c r="AM932" s="14"/>
    </row>
    <row r="933" spans="2:39" ht="15.75" customHeight="1" x14ac:dyDescent="0.25"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F933" s="14"/>
      <c r="AG933" s="14"/>
      <c r="AH933" s="14"/>
      <c r="AI933" s="14"/>
      <c r="AJ933" s="14"/>
      <c r="AK933" s="14"/>
      <c r="AL933" s="14"/>
      <c r="AM933" s="14"/>
    </row>
    <row r="934" spans="2:39" ht="15.75" customHeight="1" x14ac:dyDescent="0.25"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F934" s="14"/>
      <c r="AG934" s="14"/>
      <c r="AH934" s="14"/>
      <c r="AI934" s="14"/>
      <c r="AJ934" s="14"/>
      <c r="AK934" s="14"/>
      <c r="AL934" s="14"/>
      <c r="AM934" s="14"/>
    </row>
    <row r="935" spans="2:39" ht="15.75" customHeight="1" x14ac:dyDescent="0.25"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  <c r="AI935" s="14"/>
      <c r="AJ935" s="14"/>
      <c r="AK935" s="14"/>
      <c r="AL935" s="14"/>
      <c r="AM935" s="14"/>
    </row>
    <row r="936" spans="2:39" ht="15.75" customHeight="1" x14ac:dyDescent="0.25"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F936" s="14"/>
      <c r="AG936" s="14"/>
      <c r="AH936" s="14"/>
      <c r="AI936" s="14"/>
      <c r="AJ936" s="14"/>
      <c r="AK936" s="14"/>
      <c r="AL936" s="14"/>
      <c r="AM936" s="14"/>
    </row>
    <row r="937" spans="2:39" ht="15.75" customHeight="1" x14ac:dyDescent="0.25"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F937" s="14"/>
      <c r="AG937" s="14"/>
      <c r="AH937" s="14"/>
      <c r="AI937" s="14"/>
      <c r="AJ937" s="14"/>
      <c r="AK937" s="14"/>
      <c r="AL937" s="14"/>
      <c r="AM937" s="14"/>
    </row>
    <row r="938" spans="2:39" ht="15.75" customHeight="1" x14ac:dyDescent="0.25"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  <c r="AI938" s="14"/>
      <c r="AJ938" s="14"/>
      <c r="AK938" s="14"/>
      <c r="AL938" s="14"/>
      <c r="AM938" s="14"/>
    </row>
    <row r="939" spans="2:39" ht="15.75" customHeight="1" x14ac:dyDescent="0.25"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F939" s="14"/>
      <c r="AG939" s="14"/>
      <c r="AH939" s="14"/>
      <c r="AI939" s="14"/>
      <c r="AJ939" s="14"/>
      <c r="AK939" s="14"/>
      <c r="AL939" s="14"/>
      <c r="AM939" s="14"/>
    </row>
    <row r="940" spans="2:39" ht="15.75" customHeight="1" x14ac:dyDescent="0.25"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F940" s="14"/>
      <c r="AG940" s="14"/>
      <c r="AH940" s="14"/>
      <c r="AI940" s="14"/>
      <c r="AJ940" s="14"/>
      <c r="AK940" s="14"/>
      <c r="AL940" s="14"/>
      <c r="AM940" s="14"/>
    </row>
    <row r="941" spans="2:39" ht="15.75" customHeight="1" x14ac:dyDescent="0.25"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  <c r="AI941" s="14"/>
      <c r="AJ941" s="14"/>
      <c r="AK941" s="14"/>
      <c r="AL941" s="14"/>
      <c r="AM941" s="14"/>
    </row>
    <row r="942" spans="2:39" ht="15.75" customHeight="1" x14ac:dyDescent="0.25"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F942" s="14"/>
      <c r="AG942" s="14"/>
      <c r="AH942" s="14"/>
      <c r="AI942" s="14"/>
      <c r="AJ942" s="14"/>
      <c r="AK942" s="14"/>
      <c r="AL942" s="14"/>
      <c r="AM942" s="14"/>
    </row>
    <row r="943" spans="2:39" ht="15.75" customHeight="1" x14ac:dyDescent="0.25"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F943" s="14"/>
      <c r="AG943" s="14"/>
      <c r="AH943" s="14"/>
      <c r="AI943" s="14"/>
      <c r="AJ943" s="14"/>
      <c r="AK943" s="14"/>
      <c r="AL943" s="14"/>
      <c r="AM943" s="14"/>
    </row>
    <row r="944" spans="2:39" ht="15.75" customHeight="1" x14ac:dyDescent="0.25"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F944" s="14"/>
      <c r="AG944" s="14"/>
      <c r="AH944" s="14"/>
      <c r="AI944" s="14"/>
      <c r="AJ944" s="14"/>
      <c r="AK944" s="14"/>
      <c r="AL944" s="14"/>
      <c r="AM944" s="14"/>
    </row>
    <row r="945" spans="2:39" ht="15.75" customHeight="1" x14ac:dyDescent="0.25"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F945" s="14"/>
      <c r="AG945" s="14"/>
      <c r="AH945" s="14"/>
      <c r="AI945" s="14"/>
      <c r="AJ945" s="14"/>
      <c r="AK945" s="14"/>
      <c r="AL945" s="14"/>
      <c r="AM945" s="14"/>
    </row>
    <row r="946" spans="2:39" ht="15.75" customHeight="1" x14ac:dyDescent="0.25"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F946" s="14"/>
      <c r="AG946" s="14"/>
      <c r="AH946" s="14"/>
      <c r="AI946" s="14"/>
      <c r="AJ946" s="14"/>
      <c r="AK946" s="14"/>
      <c r="AL946" s="14"/>
      <c r="AM946" s="14"/>
    </row>
    <row r="947" spans="2:39" ht="15.75" customHeight="1" x14ac:dyDescent="0.25"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F947" s="14"/>
      <c r="AG947" s="14"/>
      <c r="AH947" s="14"/>
      <c r="AI947" s="14"/>
      <c r="AJ947" s="14"/>
      <c r="AK947" s="14"/>
      <c r="AL947" s="14"/>
      <c r="AM947" s="14"/>
    </row>
    <row r="948" spans="2:39" ht="15.75" customHeight="1" x14ac:dyDescent="0.25"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F948" s="14"/>
      <c r="AG948" s="14"/>
      <c r="AH948" s="14"/>
      <c r="AI948" s="14"/>
      <c r="AJ948" s="14"/>
      <c r="AK948" s="14"/>
      <c r="AL948" s="14"/>
      <c r="AM948" s="14"/>
    </row>
    <row r="949" spans="2:39" ht="15.75" customHeight="1" x14ac:dyDescent="0.25"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F949" s="14"/>
      <c r="AG949" s="14"/>
      <c r="AH949" s="14"/>
      <c r="AI949" s="14"/>
      <c r="AJ949" s="14"/>
      <c r="AK949" s="14"/>
      <c r="AL949" s="14"/>
      <c r="AM949" s="14"/>
    </row>
    <row r="950" spans="2:39" ht="15.75" customHeight="1" x14ac:dyDescent="0.25"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F950" s="14"/>
      <c r="AG950" s="14"/>
      <c r="AH950" s="14"/>
      <c r="AI950" s="14"/>
      <c r="AJ950" s="14"/>
      <c r="AK950" s="14"/>
      <c r="AL950" s="14"/>
      <c r="AM950" s="14"/>
    </row>
    <row r="951" spans="2:39" ht="15.75" customHeight="1" x14ac:dyDescent="0.25"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F951" s="14"/>
      <c r="AG951" s="14"/>
      <c r="AH951" s="14"/>
      <c r="AI951" s="14"/>
      <c r="AJ951" s="14"/>
      <c r="AK951" s="14"/>
      <c r="AL951" s="14"/>
      <c r="AM951" s="14"/>
    </row>
    <row r="952" spans="2:39" ht="15.75" customHeight="1" x14ac:dyDescent="0.25"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F952" s="14"/>
      <c r="AG952" s="14"/>
      <c r="AH952" s="14"/>
      <c r="AI952" s="14"/>
      <c r="AJ952" s="14"/>
      <c r="AK952" s="14"/>
      <c r="AL952" s="14"/>
      <c r="AM952" s="14"/>
    </row>
    <row r="953" spans="2:39" ht="15.75" customHeight="1" x14ac:dyDescent="0.25"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F953" s="14"/>
      <c r="AG953" s="14"/>
      <c r="AH953" s="14"/>
      <c r="AI953" s="14"/>
      <c r="AJ953" s="14"/>
      <c r="AK953" s="14"/>
      <c r="AL953" s="14"/>
      <c r="AM953" s="14"/>
    </row>
    <row r="954" spans="2:39" ht="15.75" customHeight="1" x14ac:dyDescent="0.25"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F954" s="14"/>
      <c r="AG954" s="14"/>
      <c r="AH954" s="14"/>
      <c r="AI954" s="14"/>
      <c r="AJ954" s="14"/>
      <c r="AK954" s="14"/>
      <c r="AL954" s="14"/>
      <c r="AM954" s="14"/>
    </row>
    <row r="955" spans="2:39" ht="15.75" customHeight="1" x14ac:dyDescent="0.25"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F955" s="14"/>
      <c r="AG955" s="14"/>
      <c r="AH955" s="14"/>
      <c r="AI955" s="14"/>
      <c r="AJ955" s="14"/>
      <c r="AK955" s="14"/>
      <c r="AL955" s="14"/>
      <c r="AM955" s="14"/>
    </row>
    <row r="956" spans="2:39" ht="15.75" customHeight="1" x14ac:dyDescent="0.25"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F956" s="14"/>
      <c r="AG956" s="14"/>
      <c r="AH956" s="14"/>
      <c r="AI956" s="14"/>
      <c r="AJ956" s="14"/>
      <c r="AK956" s="14"/>
      <c r="AL956" s="14"/>
      <c r="AM956" s="14"/>
    </row>
    <row r="957" spans="2:39" ht="15.75" customHeight="1" x14ac:dyDescent="0.25"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F957" s="14"/>
      <c r="AG957" s="14"/>
      <c r="AH957" s="14"/>
      <c r="AI957" s="14"/>
      <c r="AJ957" s="14"/>
      <c r="AK957" s="14"/>
      <c r="AL957" s="14"/>
      <c r="AM957" s="14"/>
    </row>
    <row r="958" spans="2:39" ht="15.75" customHeight="1" x14ac:dyDescent="0.25"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F958" s="14"/>
      <c r="AG958" s="14"/>
      <c r="AH958" s="14"/>
      <c r="AI958" s="14"/>
      <c r="AJ958" s="14"/>
      <c r="AK958" s="14"/>
      <c r="AL958" s="14"/>
      <c r="AM958" s="14"/>
    </row>
    <row r="959" spans="2:39" ht="15.75" customHeight="1" x14ac:dyDescent="0.25"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F959" s="14"/>
      <c r="AG959" s="14"/>
      <c r="AH959" s="14"/>
      <c r="AI959" s="14"/>
      <c r="AJ959" s="14"/>
      <c r="AK959" s="14"/>
      <c r="AL959" s="14"/>
      <c r="AM959" s="14"/>
    </row>
    <row r="960" spans="2:39" ht="15.75" customHeight="1" x14ac:dyDescent="0.25"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F960" s="14"/>
      <c r="AG960" s="14"/>
      <c r="AH960" s="14"/>
      <c r="AI960" s="14"/>
      <c r="AJ960" s="14"/>
      <c r="AK960" s="14"/>
      <c r="AL960" s="14"/>
      <c r="AM960" s="14"/>
    </row>
    <row r="961" spans="2:39" ht="15.75" customHeight="1" x14ac:dyDescent="0.25"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F961" s="14"/>
      <c r="AG961" s="14"/>
      <c r="AH961" s="14"/>
      <c r="AI961" s="14"/>
      <c r="AJ961" s="14"/>
      <c r="AK961" s="14"/>
      <c r="AL961" s="14"/>
      <c r="AM961" s="14"/>
    </row>
    <row r="962" spans="2:39" ht="15.75" customHeight="1" x14ac:dyDescent="0.25"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F962" s="14"/>
      <c r="AG962" s="14"/>
      <c r="AH962" s="14"/>
      <c r="AI962" s="14"/>
      <c r="AJ962" s="14"/>
      <c r="AK962" s="14"/>
      <c r="AL962" s="14"/>
      <c r="AM962" s="14"/>
    </row>
    <row r="963" spans="2:39" ht="15.75" customHeight="1" x14ac:dyDescent="0.25"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F963" s="14"/>
      <c r="AG963" s="14"/>
      <c r="AH963" s="14"/>
      <c r="AI963" s="14"/>
      <c r="AJ963" s="14"/>
      <c r="AK963" s="14"/>
      <c r="AL963" s="14"/>
      <c r="AM963" s="14"/>
    </row>
    <row r="964" spans="2:39" ht="15.75" customHeight="1" x14ac:dyDescent="0.25"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F964" s="14"/>
      <c r="AG964" s="14"/>
      <c r="AH964" s="14"/>
      <c r="AI964" s="14"/>
      <c r="AJ964" s="14"/>
      <c r="AK964" s="14"/>
      <c r="AL964" s="14"/>
      <c r="AM964" s="14"/>
    </row>
    <row r="965" spans="2:39" ht="15.75" customHeight="1" x14ac:dyDescent="0.25"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F965" s="14"/>
      <c r="AG965" s="14"/>
      <c r="AH965" s="14"/>
      <c r="AI965" s="14"/>
      <c r="AJ965" s="14"/>
      <c r="AK965" s="14"/>
      <c r="AL965" s="14"/>
      <c r="AM965" s="14"/>
    </row>
    <row r="966" spans="2:39" ht="15.75" customHeight="1" x14ac:dyDescent="0.25"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F966" s="14"/>
      <c r="AG966" s="14"/>
      <c r="AH966" s="14"/>
      <c r="AI966" s="14"/>
      <c r="AJ966" s="14"/>
      <c r="AK966" s="14"/>
      <c r="AL966" s="14"/>
      <c r="AM966" s="14"/>
    </row>
    <row r="967" spans="2:39" ht="15.75" customHeight="1" x14ac:dyDescent="0.25"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F967" s="14"/>
      <c r="AG967" s="14"/>
      <c r="AH967" s="14"/>
      <c r="AI967" s="14"/>
      <c r="AJ967" s="14"/>
      <c r="AK967" s="14"/>
      <c r="AL967" s="14"/>
      <c r="AM967" s="14"/>
    </row>
    <row r="968" spans="2:39" ht="15.75" customHeight="1" x14ac:dyDescent="0.25"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F968" s="14"/>
      <c r="AG968" s="14"/>
      <c r="AH968" s="14"/>
      <c r="AI968" s="14"/>
      <c r="AJ968" s="14"/>
      <c r="AK968" s="14"/>
      <c r="AL968" s="14"/>
      <c r="AM968" s="14"/>
    </row>
    <row r="969" spans="2:39" ht="15.75" customHeight="1" x14ac:dyDescent="0.25"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F969" s="14"/>
      <c r="AG969" s="14"/>
      <c r="AH969" s="14"/>
      <c r="AI969" s="14"/>
      <c r="AJ969" s="14"/>
      <c r="AK969" s="14"/>
      <c r="AL969" s="14"/>
      <c r="AM969" s="14"/>
    </row>
    <row r="970" spans="2:39" ht="15.75" customHeight="1" x14ac:dyDescent="0.25"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F970" s="14"/>
      <c r="AG970" s="14"/>
      <c r="AH970" s="14"/>
      <c r="AI970" s="14"/>
      <c r="AJ970" s="14"/>
      <c r="AK970" s="14"/>
      <c r="AL970" s="14"/>
      <c r="AM970" s="14"/>
    </row>
    <row r="971" spans="2:39" ht="15.75" customHeight="1" x14ac:dyDescent="0.25"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F971" s="14"/>
      <c r="AG971" s="14"/>
      <c r="AH971" s="14"/>
      <c r="AI971" s="14"/>
      <c r="AJ971" s="14"/>
      <c r="AK971" s="14"/>
      <c r="AL971" s="14"/>
      <c r="AM971" s="14"/>
    </row>
    <row r="972" spans="2:39" ht="15.75" customHeight="1" x14ac:dyDescent="0.25"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F972" s="14"/>
      <c r="AG972" s="14"/>
      <c r="AH972" s="14"/>
      <c r="AI972" s="14"/>
      <c r="AJ972" s="14"/>
      <c r="AK972" s="14"/>
      <c r="AL972" s="14"/>
      <c r="AM972" s="14"/>
    </row>
    <row r="973" spans="2:39" ht="15.75" customHeight="1" x14ac:dyDescent="0.25"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F973" s="14"/>
      <c r="AG973" s="14"/>
      <c r="AH973" s="14"/>
      <c r="AI973" s="14"/>
      <c r="AJ973" s="14"/>
      <c r="AK973" s="14"/>
      <c r="AL973" s="14"/>
      <c r="AM973" s="14"/>
    </row>
    <row r="974" spans="2:39" ht="15.75" customHeight="1" x14ac:dyDescent="0.25"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F974" s="14"/>
      <c r="AG974" s="14"/>
      <c r="AH974" s="14"/>
      <c r="AI974" s="14"/>
      <c r="AJ974" s="14"/>
      <c r="AK974" s="14"/>
      <c r="AL974" s="14"/>
      <c r="AM974" s="14"/>
    </row>
    <row r="975" spans="2:39" ht="15.75" customHeight="1" x14ac:dyDescent="0.25"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F975" s="14"/>
      <c r="AG975" s="14"/>
      <c r="AH975" s="14"/>
      <c r="AI975" s="14"/>
      <c r="AJ975" s="14"/>
      <c r="AK975" s="14"/>
      <c r="AL975" s="14"/>
      <c r="AM975" s="14"/>
    </row>
    <row r="976" spans="2:39" ht="15.75" customHeight="1" x14ac:dyDescent="0.25"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F976" s="14"/>
      <c r="AG976" s="14"/>
      <c r="AH976" s="14"/>
      <c r="AI976" s="14"/>
      <c r="AJ976" s="14"/>
      <c r="AK976" s="14"/>
      <c r="AL976" s="14"/>
      <c r="AM976" s="14"/>
    </row>
    <row r="977" spans="2:39" ht="15.75" customHeight="1" x14ac:dyDescent="0.25"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F977" s="14"/>
      <c r="AG977" s="14"/>
      <c r="AH977" s="14"/>
      <c r="AI977" s="14"/>
      <c r="AJ977" s="14"/>
      <c r="AK977" s="14"/>
      <c r="AL977" s="14"/>
      <c r="AM977" s="14"/>
    </row>
    <row r="978" spans="2:39" ht="15.75" customHeight="1" x14ac:dyDescent="0.25"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F978" s="14"/>
      <c r="AG978" s="14"/>
      <c r="AH978" s="14"/>
      <c r="AI978" s="14"/>
      <c r="AJ978" s="14"/>
      <c r="AK978" s="14"/>
      <c r="AL978" s="14"/>
      <c r="AM978" s="14"/>
    </row>
    <row r="979" spans="2:39" ht="15.75" customHeight="1" x14ac:dyDescent="0.25"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F979" s="14"/>
      <c r="AG979" s="14"/>
      <c r="AH979" s="14"/>
      <c r="AI979" s="14"/>
      <c r="AJ979" s="14"/>
      <c r="AK979" s="14"/>
      <c r="AL979" s="14"/>
      <c r="AM979" s="14"/>
    </row>
    <row r="980" spans="2:39" ht="15.75" customHeight="1" x14ac:dyDescent="0.25"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F980" s="14"/>
      <c r="AG980" s="14"/>
      <c r="AH980" s="14"/>
      <c r="AI980" s="14"/>
      <c r="AJ980" s="14"/>
      <c r="AK980" s="14"/>
      <c r="AL980" s="14"/>
      <c r="AM980" s="14"/>
    </row>
    <row r="981" spans="2:39" ht="15.75" customHeight="1" x14ac:dyDescent="0.25"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F981" s="14"/>
      <c r="AG981" s="14"/>
      <c r="AH981" s="14"/>
      <c r="AI981" s="14"/>
      <c r="AJ981" s="14"/>
      <c r="AK981" s="14"/>
      <c r="AL981" s="14"/>
      <c r="AM981" s="14"/>
    </row>
    <row r="982" spans="2:39" ht="15.75" customHeight="1" x14ac:dyDescent="0.25"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F982" s="14"/>
      <c r="AG982" s="14"/>
      <c r="AH982" s="14"/>
      <c r="AI982" s="14"/>
      <c r="AJ982" s="14"/>
      <c r="AK982" s="14"/>
      <c r="AL982" s="14"/>
      <c r="AM982" s="14"/>
    </row>
    <row r="983" spans="2:39" ht="15.75" customHeight="1" x14ac:dyDescent="0.25"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F983" s="14"/>
      <c r="AG983" s="14"/>
      <c r="AH983" s="14"/>
      <c r="AI983" s="14"/>
      <c r="AJ983" s="14"/>
      <c r="AK983" s="14"/>
      <c r="AL983" s="14"/>
      <c r="AM983" s="14"/>
    </row>
    <row r="984" spans="2:39" ht="15.75" customHeight="1" x14ac:dyDescent="0.25"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F984" s="14"/>
      <c r="AG984" s="14"/>
      <c r="AH984" s="14"/>
      <c r="AI984" s="14"/>
      <c r="AJ984" s="14"/>
      <c r="AK984" s="14"/>
      <c r="AL984" s="14"/>
      <c r="AM984" s="14"/>
    </row>
    <row r="985" spans="2:39" ht="15.75" customHeight="1" x14ac:dyDescent="0.25"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F985" s="14"/>
      <c r="AG985" s="14"/>
      <c r="AH985" s="14"/>
      <c r="AI985" s="14"/>
      <c r="AJ985" s="14"/>
      <c r="AK985" s="14"/>
      <c r="AL985" s="14"/>
      <c r="AM985" s="14"/>
    </row>
    <row r="986" spans="2:39" ht="15.75" customHeight="1" x14ac:dyDescent="0.25"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F986" s="14"/>
      <c r="AG986" s="14"/>
      <c r="AH986" s="14"/>
      <c r="AI986" s="14"/>
      <c r="AJ986" s="14"/>
      <c r="AK986" s="14"/>
      <c r="AL986" s="14"/>
      <c r="AM986" s="14"/>
    </row>
    <row r="987" spans="2:39" ht="15.75" customHeight="1" x14ac:dyDescent="0.25"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F987" s="14"/>
      <c r="AG987" s="14"/>
      <c r="AH987" s="14"/>
      <c r="AI987" s="14"/>
      <c r="AJ987" s="14"/>
      <c r="AK987" s="14"/>
      <c r="AL987" s="14"/>
      <c r="AM987" s="14"/>
    </row>
    <row r="988" spans="2:39" ht="15.75" customHeight="1" x14ac:dyDescent="0.25"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F988" s="14"/>
      <c r="AG988" s="14"/>
      <c r="AH988" s="14"/>
      <c r="AI988" s="14"/>
      <c r="AJ988" s="14"/>
      <c r="AK988" s="14"/>
      <c r="AL988" s="14"/>
      <c r="AM988" s="14"/>
    </row>
    <row r="989" spans="2:39" ht="15.75" customHeight="1" x14ac:dyDescent="0.25"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F989" s="14"/>
      <c r="AG989" s="14"/>
      <c r="AH989" s="14"/>
      <c r="AI989" s="14"/>
      <c r="AJ989" s="14"/>
      <c r="AK989" s="14"/>
      <c r="AL989" s="14"/>
      <c r="AM989" s="14"/>
    </row>
    <row r="990" spans="2:39" ht="15.75" customHeight="1" x14ac:dyDescent="0.25"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F990" s="14"/>
      <c r="AG990" s="14"/>
      <c r="AH990" s="14"/>
      <c r="AI990" s="14"/>
      <c r="AJ990" s="14"/>
      <c r="AK990" s="14"/>
      <c r="AL990" s="14"/>
      <c r="AM990" s="14"/>
    </row>
    <row r="991" spans="2:39" ht="15.75" customHeight="1" x14ac:dyDescent="0.25"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F991" s="14"/>
      <c r="AG991" s="14"/>
      <c r="AH991" s="14"/>
      <c r="AI991" s="14"/>
      <c r="AJ991" s="14"/>
      <c r="AK991" s="14"/>
      <c r="AL991" s="14"/>
      <c r="AM991" s="14"/>
    </row>
    <row r="992" spans="2:39" ht="15.75" customHeight="1" x14ac:dyDescent="0.25"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F992" s="14"/>
      <c r="AG992" s="14"/>
      <c r="AH992" s="14"/>
      <c r="AI992" s="14"/>
      <c r="AJ992" s="14"/>
      <c r="AK992" s="14"/>
      <c r="AL992" s="14"/>
      <c r="AM992" s="14"/>
    </row>
    <row r="993" spans="2:39" ht="15.75" customHeight="1" x14ac:dyDescent="0.25"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F993" s="14"/>
      <c r="AG993" s="14"/>
      <c r="AH993" s="14"/>
      <c r="AI993" s="14"/>
      <c r="AJ993" s="14"/>
      <c r="AK993" s="14"/>
      <c r="AL993" s="14"/>
      <c r="AM993" s="14"/>
    </row>
    <row r="994" spans="2:39" ht="15.75" customHeight="1" x14ac:dyDescent="0.25"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F994" s="14"/>
      <c r="AG994" s="14"/>
      <c r="AH994" s="14"/>
      <c r="AI994" s="14"/>
      <c r="AJ994" s="14"/>
      <c r="AK994" s="14"/>
      <c r="AL994" s="14"/>
      <c r="AM994" s="14"/>
    </row>
  </sheetData>
  <mergeCells count="6">
    <mergeCell ref="A174:H175"/>
    <mergeCell ref="B144:I145"/>
    <mergeCell ref="B180:I181"/>
    <mergeCell ref="B72:I73"/>
    <mergeCell ref="B69:I70"/>
    <mergeCell ref="B108:I109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7D029-365E-B148-976C-1CF7EB8EF14D}">
  <dimension ref="A1:AM1006"/>
  <sheetViews>
    <sheetView showGridLines="0" zoomScale="110" zoomScaleNormal="100" workbookViewId="0">
      <pane xSplit="3" ySplit="5" topLeftCell="D32" activePane="bottomRight" state="frozen"/>
      <selection pane="topRight" activeCell="D1" sqref="D1"/>
      <selection pane="bottomLeft" activeCell="A6" sqref="A6"/>
      <selection pane="bottomRight" activeCell="B8" sqref="B8"/>
    </sheetView>
  </sheetViews>
  <sheetFormatPr defaultColWidth="12.59765625" defaultRowHeight="15" customHeight="1" outlineLevelCol="1" x14ac:dyDescent="0.25"/>
  <cols>
    <col min="1" max="1" width="4.09765625" style="27" customWidth="1"/>
    <col min="2" max="2" width="44" style="27" bestFit="1" customWidth="1"/>
    <col min="3" max="3" width="10.3984375" style="27" customWidth="1"/>
    <col min="4" max="10" width="10.8984375" style="27" customWidth="1" outlineLevel="1"/>
    <col min="11" max="11" width="10.59765625" style="27" customWidth="1"/>
    <col min="12" max="23" width="10.8984375" style="27" customWidth="1" outlineLevel="1"/>
    <col min="24" max="24" width="10.59765625" style="27" customWidth="1"/>
    <col min="25" max="36" width="10.8984375" style="27" customWidth="1" outlineLevel="1"/>
    <col min="37" max="37" width="12.59765625" style="27" customWidth="1"/>
    <col min="38" max="38" width="12.8984375" style="27" customWidth="1"/>
    <col min="39" max="39" width="13.3984375" style="27" bestFit="1" customWidth="1"/>
    <col min="40" max="16384" width="12.59765625" style="27"/>
  </cols>
  <sheetData>
    <row r="1" spans="1:39" ht="13.5" customHeight="1" x14ac:dyDescent="0.3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</row>
    <row r="2" spans="1:39" ht="15" customHeight="1" x14ac:dyDescent="0.3">
      <c r="A2" s="65"/>
      <c r="B2" s="125" t="s">
        <v>157</v>
      </c>
      <c r="C2" s="64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</row>
    <row r="3" spans="1:39" ht="18.899999999999999" customHeight="1" x14ac:dyDescent="0.3">
      <c r="A3" s="65"/>
      <c r="B3" s="58" t="s">
        <v>50</v>
      </c>
      <c r="C3" s="66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</row>
    <row r="4" spans="1:39" ht="13.5" customHeight="1" x14ac:dyDescent="0.3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</row>
    <row r="5" spans="1:39" ht="13.5" customHeight="1" x14ac:dyDescent="0.3">
      <c r="A5" s="65"/>
      <c r="B5" s="134"/>
      <c r="C5" s="224" t="s">
        <v>59</v>
      </c>
      <c r="D5" s="135">
        <f>Infó!E34</f>
        <v>44941</v>
      </c>
      <c r="E5" s="135">
        <f>EDATE(D5,1)</f>
        <v>44972</v>
      </c>
      <c r="F5" s="135">
        <f>EDATE(E5,1)</f>
        <v>45000</v>
      </c>
      <c r="G5" s="135">
        <f t="shared" ref="G5:J5" si="0">EDATE(F5,1)</f>
        <v>45031</v>
      </c>
      <c r="H5" s="135">
        <f t="shared" si="0"/>
        <v>45061</v>
      </c>
      <c r="I5" s="135">
        <f t="shared" si="0"/>
        <v>45092</v>
      </c>
      <c r="J5" s="135">
        <f t="shared" si="0"/>
        <v>45122</v>
      </c>
      <c r="K5" s="136" t="s">
        <v>0</v>
      </c>
      <c r="L5" s="135">
        <f>EDATE(J5,1)</f>
        <v>45153</v>
      </c>
      <c r="M5" s="135">
        <f>EDATE(L5,1)</f>
        <v>45184</v>
      </c>
      <c r="N5" s="135">
        <f t="shared" ref="N5:W5" si="1">EDATE(M5,1)</f>
        <v>45214</v>
      </c>
      <c r="O5" s="135">
        <f t="shared" si="1"/>
        <v>45245</v>
      </c>
      <c r="P5" s="135">
        <f t="shared" si="1"/>
        <v>45275</v>
      </c>
      <c r="Q5" s="135">
        <f t="shared" si="1"/>
        <v>45306</v>
      </c>
      <c r="R5" s="135">
        <f t="shared" si="1"/>
        <v>45337</v>
      </c>
      <c r="S5" s="135">
        <f t="shared" si="1"/>
        <v>45366</v>
      </c>
      <c r="T5" s="135">
        <f t="shared" si="1"/>
        <v>45397</v>
      </c>
      <c r="U5" s="135">
        <f t="shared" si="1"/>
        <v>45427</v>
      </c>
      <c r="V5" s="135">
        <f t="shared" si="1"/>
        <v>45458</v>
      </c>
      <c r="W5" s="135">
        <f t="shared" si="1"/>
        <v>45488</v>
      </c>
      <c r="X5" s="137" t="s">
        <v>1</v>
      </c>
      <c r="Y5" s="135">
        <f>EDATE(W5,1)</f>
        <v>45519</v>
      </c>
      <c r="Z5" s="135">
        <f>EDATE(Y5,1)</f>
        <v>45550</v>
      </c>
      <c r="AA5" s="135">
        <f t="shared" ref="AA5:AJ5" si="2">EDATE(Z5,1)</f>
        <v>45580</v>
      </c>
      <c r="AB5" s="135">
        <f t="shared" si="2"/>
        <v>45611</v>
      </c>
      <c r="AC5" s="135">
        <f t="shared" si="2"/>
        <v>45641</v>
      </c>
      <c r="AD5" s="135">
        <f t="shared" si="2"/>
        <v>45672</v>
      </c>
      <c r="AE5" s="135">
        <f t="shared" si="2"/>
        <v>45703</v>
      </c>
      <c r="AF5" s="135">
        <f t="shared" si="2"/>
        <v>45731</v>
      </c>
      <c r="AG5" s="135">
        <f t="shared" si="2"/>
        <v>45762</v>
      </c>
      <c r="AH5" s="135">
        <f t="shared" si="2"/>
        <v>45792</v>
      </c>
      <c r="AI5" s="135">
        <f t="shared" si="2"/>
        <v>45823</v>
      </c>
      <c r="AJ5" s="135">
        <f t="shared" si="2"/>
        <v>45853</v>
      </c>
      <c r="AK5" s="137" t="s">
        <v>2</v>
      </c>
      <c r="AL5" s="139"/>
    </row>
    <row r="6" spans="1:39" ht="13.5" customHeight="1" x14ac:dyDescent="0.3">
      <c r="A6" s="65"/>
      <c r="B6" s="65"/>
      <c r="C6" s="233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</row>
    <row r="7" spans="1:39" ht="13.5" customHeight="1" x14ac:dyDescent="0.3">
      <c r="A7" s="65"/>
      <c r="B7" s="65" t="s">
        <v>137</v>
      </c>
      <c r="C7" s="233" t="s">
        <v>4</v>
      </c>
      <c r="D7" s="235">
        <f>Árbevétel!D14+Árbevétel!D23</f>
        <v>0</v>
      </c>
      <c r="E7" s="235">
        <f>Árbevétel!E14+Árbevétel!E23</f>
        <v>0</v>
      </c>
      <c r="F7" s="235">
        <f>Árbevétel!F14+Árbevétel!F23</f>
        <v>0</v>
      </c>
      <c r="G7" s="235">
        <f>Árbevétel!G14+Árbevétel!G23</f>
        <v>0</v>
      </c>
      <c r="H7" s="235">
        <f>Árbevétel!H14+Árbevétel!H23</f>
        <v>0</v>
      </c>
      <c r="I7" s="235">
        <f>Árbevétel!I14+Árbevétel!I23</f>
        <v>0</v>
      </c>
      <c r="J7" s="235">
        <f>Árbevétel!J14+Árbevétel!J23</f>
        <v>0</v>
      </c>
      <c r="K7" s="235">
        <f>Árbevétel!K14+Árbevétel!K23</f>
        <v>0</v>
      </c>
      <c r="L7" s="235">
        <f>Árbevétel!L14+Árbevétel!L23</f>
        <v>0</v>
      </c>
      <c r="M7" s="235">
        <f>Árbevétel!M14+Árbevétel!M23</f>
        <v>0</v>
      </c>
      <c r="N7" s="235">
        <f>Árbevétel!N14+Árbevétel!N23</f>
        <v>0</v>
      </c>
      <c r="O7" s="235">
        <f>Árbevétel!O14+Árbevétel!O23</f>
        <v>0</v>
      </c>
      <c r="P7" s="235">
        <f>Árbevétel!P14+Árbevétel!P23</f>
        <v>0</v>
      </c>
      <c r="Q7" s="235">
        <f>Árbevétel!Q14+Árbevétel!Q23</f>
        <v>0</v>
      </c>
      <c r="R7" s="235">
        <f>Árbevétel!R14+Árbevétel!R23</f>
        <v>0</v>
      </c>
      <c r="S7" s="235">
        <f>Árbevétel!S14+Árbevétel!S23</f>
        <v>0</v>
      </c>
      <c r="T7" s="235">
        <f>Árbevétel!T14+Árbevétel!T23</f>
        <v>0</v>
      </c>
      <c r="U7" s="235">
        <f>Árbevétel!U14+Árbevétel!U23</f>
        <v>0</v>
      </c>
      <c r="V7" s="235">
        <f>Árbevétel!V14+Árbevétel!V23</f>
        <v>0</v>
      </c>
      <c r="W7" s="235">
        <f>Árbevétel!W14+Árbevétel!W23</f>
        <v>0</v>
      </c>
      <c r="X7" s="235">
        <f>Árbevétel!X14+Árbevétel!X23</f>
        <v>0</v>
      </c>
      <c r="Y7" s="235">
        <f>Árbevétel!Y14+Árbevétel!Y23</f>
        <v>0</v>
      </c>
      <c r="Z7" s="235">
        <f>Árbevétel!Z14+Árbevétel!Z23</f>
        <v>0</v>
      </c>
      <c r="AA7" s="235">
        <f>Árbevétel!AA14+Árbevétel!AA23</f>
        <v>0</v>
      </c>
      <c r="AB7" s="235">
        <f>Árbevétel!AB14+Árbevétel!AB23</f>
        <v>0</v>
      </c>
      <c r="AC7" s="235">
        <f>Árbevétel!AC14+Árbevétel!AC23</f>
        <v>0</v>
      </c>
      <c r="AD7" s="235">
        <f>Árbevétel!AD14+Árbevétel!AD23</f>
        <v>0</v>
      </c>
      <c r="AE7" s="235">
        <f>Árbevétel!AE14+Árbevétel!AE23</f>
        <v>0</v>
      </c>
      <c r="AF7" s="235">
        <f>Árbevétel!AF14+Árbevétel!AF23</f>
        <v>0</v>
      </c>
      <c r="AG7" s="235">
        <f>Árbevétel!AG14+Árbevétel!AG23</f>
        <v>0</v>
      </c>
      <c r="AH7" s="235">
        <f>Árbevétel!AH14+Árbevétel!AH23</f>
        <v>0</v>
      </c>
      <c r="AI7" s="235">
        <f>Árbevétel!AI14+Árbevétel!AI23</f>
        <v>0</v>
      </c>
      <c r="AJ7" s="235">
        <f>Árbevétel!AJ14+Árbevétel!AJ23</f>
        <v>0</v>
      </c>
      <c r="AK7" s="235">
        <f>Árbevétel!AK14+Árbevétel!AK23</f>
        <v>0</v>
      </c>
      <c r="AL7" s="110"/>
      <c r="AM7" s="110"/>
    </row>
    <row r="8" spans="1:39" ht="13.5" customHeight="1" x14ac:dyDescent="0.3">
      <c r="A8" s="65"/>
      <c r="B8" s="65" t="s">
        <v>3</v>
      </c>
      <c r="C8" s="233" t="s">
        <v>4</v>
      </c>
      <c r="D8" s="235">
        <f>Árbevétel!D27</f>
        <v>0</v>
      </c>
      <c r="E8" s="235">
        <f>Árbevétel!E27</f>
        <v>0</v>
      </c>
      <c r="F8" s="235">
        <f>Árbevétel!F27</f>
        <v>0</v>
      </c>
      <c r="G8" s="235">
        <f>Árbevétel!G27</f>
        <v>0</v>
      </c>
      <c r="H8" s="235">
        <f>Árbevétel!H27</f>
        <v>0</v>
      </c>
      <c r="I8" s="235">
        <f>Árbevétel!I27</f>
        <v>0</v>
      </c>
      <c r="J8" s="235">
        <f>Árbevétel!J27</f>
        <v>0</v>
      </c>
      <c r="K8" s="235">
        <f>Árbevétel!K27</f>
        <v>0</v>
      </c>
      <c r="L8" s="235">
        <f>Árbevétel!L27</f>
        <v>0</v>
      </c>
      <c r="M8" s="235">
        <f>Árbevétel!M27</f>
        <v>0</v>
      </c>
      <c r="N8" s="235">
        <f>Árbevétel!N27</f>
        <v>0</v>
      </c>
      <c r="O8" s="235">
        <f>Árbevétel!O27</f>
        <v>0</v>
      </c>
      <c r="P8" s="235">
        <f>Árbevétel!P27</f>
        <v>0</v>
      </c>
      <c r="Q8" s="235">
        <f>Árbevétel!Q27</f>
        <v>0</v>
      </c>
      <c r="R8" s="235">
        <f>Árbevétel!R27</f>
        <v>0</v>
      </c>
      <c r="S8" s="235">
        <f>Árbevétel!S27</f>
        <v>0</v>
      </c>
      <c r="T8" s="235">
        <f>Árbevétel!T27</f>
        <v>0</v>
      </c>
      <c r="U8" s="235">
        <f>Árbevétel!U27</f>
        <v>0</v>
      </c>
      <c r="V8" s="235">
        <f>Árbevétel!V27</f>
        <v>0</v>
      </c>
      <c r="W8" s="235">
        <f>Árbevétel!W27</f>
        <v>0</v>
      </c>
      <c r="X8" s="235">
        <f>Árbevétel!X27</f>
        <v>0</v>
      </c>
      <c r="Y8" s="235">
        <f>Árbevétel!Y27</f>
        <v>0</v>
      </c>
      <c r="Z8" s="235">
        <f>Árbevétel!Z27</f>
        <v>0</v>
      </c>
      <c r="AA8" s="235">
        <f>Árbevétel!AA27</f>
        <v>0</v>
      </c>
      <c r="AB8" s="235">
        <f>Árbevétel!AB27</f>
        <v>0</v>
      </c>
      <c r="AC8" s="235">
        <f>Árbevétel!AC27</f>
        <v>0</v>
      </c>
      <c r="AD8" s="235">
        <f>Árbevétel!AD27</f>
        <v>0</v>
      </c>
      <c r="AE8" s="235">
        <f>Árbevétel!AE27</f>
        <v>0</v>
      </c>
      <c r="AF8" s="235">
        <f>Árbevétel!AF27</f>
        <v>0</v>
      </c>
      <c r="AG8" s="235">
        <f>Árbevétel!AG27</f>
        <v>0</v>
      </c>
      <c r="AH8" s="235">
        <f>Árbevétel!AH27</f>
        <v>0</v>
      </c>
      <c r="AI8" s="235">
        <f>Árbevétel!AI27</f>
        <v>0</v>
      </c>
      <c r="AJ8" s="235">
        <f>Árbevétel!AJ27</f>
        <v>0</v>
      </c>
      <c r="AK8" s="235">
        <f>Árbevétel!AK27</f>
        <v>0</v>
      </c>
      <c r="AL8" s="110"/>
      <c r="AM8" s="110"/>
    </row>
    <row r="9" spans="1:39" ht="14.4" x14ac:dyDescent="0.3">
      <c r="A9" s="65"/>
      <c r="B9" s="111" t="s">
        <v>60</v>
      </c>
      <c r="C9" s="234" t="s">
        <v>4</v>
      </c>
      <c r="D9" s="236">
        <f>D7+D8</f>
        <v>0</v>
      </c>
      <c r="E9" s="236">
        <f t="shared" ref="E9:AK9" si="3">E7+E8</f>
        <v>0</v>
      </c>
      <c r="F9" s="236">
        <f t="shared" si="3"/>
        <v>0</v>
      </c>
      <c r="G9" s="236">
        <f t="shared" si="3"/>
        <v>0</v>
      </c>
      <c r="H9" s="236">
        <f t="shared" si="3"/>
        <v>0</v>
      </c>
      <c r="I9" s="236">
        <f t="shared" si="3"/>
        <v>0</v>
      </c>
      <c r="J9" s="236">
        <f t="shared" si="3"/>
        <v>0</v>
      </c>
      <c r="K9" s="236">
        <f t="shared" si="3"/>
        <v>0</v>
      </c>
      <c r="L9" s="236">
        <f t="shared" si="3"/>
        <v>0</v>
      </c>
      <c r="M9" s="236">
        <f t="shared" si="3"/>
        <v>0</v>
      </c>
      <c r="N9" s="236">
        <f t="shared" si="3"/>
        <v>0</v>
      </c>
      <c r="O9" s="236">
        <f t="shared" si="3"/>
        <v>0</v>
      </c>
      <c r="P9" s="236">
        <f t="shared" si="3"/>
        <v>0</v>
      </c>
      <c r="Q9" s="236">
        <f t="shared" si="3"/>
        <v>0</v>
      </c>
      <c r="R9" s="236">
        <f t="shared" si="3"/>
        <v>0</v>
      </c>
      <c r="S9" s="236">
        <f t="shared" si="3"/>
        <v>0</v>
      </c>
      <c r="T9" s="236">
        <f t="shared" si="3"/>
        <v>0</v>
      </c>
      <c r="U9" s="236">
        <f t="shared" si="3"/>
        <v>0</v>
      </c>
      <c r="V9" s="236">
        <f t="shared" si="3"/>
        <v>0</v>
      </c>
      <c r="W9" s="236">
        <f t="shared" si="3"/>
        <v>0</v>
      </c>
      <c r="X9" s="236">
        <f t="shared" si="3"/>
        <v>0</v>
      </c>
      <c r="Y9" s="236">
        <f t="shared" si="3"/>
        <v>0</v>
      </c>
      <c r="Z9" s="236">
        <f t="shared" si="3"/>
        <v>0</v>
      </c>
      <c r="AA9" s="236">
        <f t="shared" si="3"/>
        <v>0</v>
      </c>
      <c r="AB9" s="236">
        <f t="shared" si="3"/>
        <v>0</v>
      </c>
      <c r="AC9" s="236">
        <f t="shared" si="3"/>
        <v>0</v>
      </c>
      <c r="AD9" s="236">
        <f t="shared" si="3"/>
        <v>0</v>
      </c>
      <c r="AE9" s="236">
        <f t="shared" si="3"/>
        <v>0</v>
      </c>
      <c r="AF9" s="236">
        <f t="shared" si="3"/>
        <v>0</v>
      </c>
      <c r="AG9" s="236">
        <f t="shared" si="3"/>
        <v>0</v>
      </c>
      <c r="AH9" s="236">
        <f t="shared" si="3"/>
        <v>0</v>
      </c>
      <c r="AI9" s="236">
        <f t="shared" si="3"/>
        <v>0</v>
      </c>
      <c r="AJ9" s="236">
        <f t="shared" si="3"/>
        <v>0</v>
      </c>
      <c r="AK9" s="236">
        <f t="shared" si="3"/>
        <v>0</v>
      </c>
      <c r="AL9" s="231"/>
      <c r="AM9" s="231"/>
    </row>
    <row r="10" spans="1:39" ht="14.4" x14ac:dyDescent="0.3">
      <c r="A10" s="65"/>
      <c r="B10" s="65" t="s">
        <v>162</v>
      </c>
      <c r="C10" s="233" t="s">
        <v>4</v>
      </c>
      <c r="D10" s="235">
        <f>Bérek!D17</f>
        <v>0</v>
      </c>
      <c r="E10" s="235">
        <f>Bérek!E17</f>
        <v>0</v>
      </c>
      <c r="F10" s="235">
        <f>Bérek!F17</f>
        <v>0</v>
      </c>
      <c r="G10" s="235">
        <f>Bérek!G17</f>
        <v>0</v>
      </c>
      <c r="H10" s="235">
        <f>Bérek!H17</f>
        <v>0</v>
      </c>
      <c r="I10" s="235">
        <f>Bérek!I17</f>
        <v>0</v>
      </c>
      <c r="J10" s="235">
        <f>Bérek!J17</f>
        <v>0</v>
      </c>
      <c r="K10" s="235">
        <f>Bérek!K17</f>
        <v>0</v>
      </c>
      <c r="L10" s="235">
        <f>Bérek!L17</f>
        <v>0</v>
      </c>
      <c r="M10" s="235">
        <f>Bérek!M17</f>
        <v>0</v>
      </c>
      <c r="N10" s="235">
        <f>Bérek!N17</f>
        <v>0</v>
      </c>
      <c r="O10" s="235">
        <f>Bérek!O17</f>
        <v>0</v>
      </c>
      <c r="P10" s="235">
        <f>Bérek!P17</f>
        <v>0</v>
      </c>
      <c r="Q10" s="235">
        <f>Bérek!Q17</f>
        <v>0</v>
      </c>
      <c r="R10" s="235">
        <f>Bérek!R17</f>
        <v>0</v>
      </c>
      <c r="S10" s="235">
        <f>Bérek!S17</f>
        <v>0</v>
      </c>
      <c r="T10" s="235">
        <f>Bérek!T17</f>
        <v>0</v>
      </c>
      <c r="U10" s="235">
        <f>Bérek!U17</f>
        <v>0</v>
      </c>
      <c r="V10" s="235">
        <f>Bérek!V17</f>
        <v>0</v>
      </c>
      <c r="W10" s="235">
        <f>Bérek!W17</f>
        <v>0</v>
      </c>
      <c r="X10" s="235">
        <f>Bérek!X17</f>
        <v>0</v>
      </c>
      <c r="Y10" s="235">
        <f>Bérek!Y17</f>
        <v>0</v>
      </c>
      <c r="Z10" s="235">
        <f>Bérek!Z17</f>
        <v>0</v>
      </c>
      <c r="AA10" s="235">
        <f>Bérek!AA17</f>
        <v>0</v>
      </c>
      <c r="AB10" s="235">
        <f>Bérek!AB17</f>
        <v>0</v>
      </c>
      <c r="AC10" s="235">
        <f>Bérek!AC17</f>
        <v>0</v>
      </c>
      <c r="AD10" s="235">
        <f>Bérek!AD17</f>
        <v>0</v>
      </c>
      <c r="AE10" s="235">
        <f>Bérek!AE17</f>
        <v>0</v>
      </c>
      <c r="AF10" s="235">
        <f>Bérek!AF17</f>
        <v>0</v>
      </c>
      <c r="AG10" s="235">
        <f>Bérek!AG17</f>
        <v>0</v>
      </c>
      <c r="AH10" s="235">
        <f>Bérek!AH17</f>
        <v>0</v>
      </c>
      <c r="AI10" s="235">
        <f>Bérek!AI17</f>
        <v>0</v>
      </c>
      <c r="AJ10" s="235">
        <f>Bérek!AJ17</f>
        <v>0</v>
      </c>
      <c r="AK10" s="235">
        <f>Bérek!AK17</f>
        <v>0</v>
      </c>
      <c r="AL10" s="110"/>
      <c r="AM10" s="110"/>
    </row>
    <row r="11" spans="1:39" ht="14.4" x14ac:dyDescent="0.3">
      <c r="A11" s="65"/>
      <c r="B11" s="65" t="s">
        <v>18</v>
      </c>
      <c r="C11" s="233" t="s">
        <v>4</v>
      </c>
      <c r="D11" s="235">
        <f>Bérek!D21</f>
        <v>0</v>
      </c>
      <c r="E11" s="235">
        <f>Bérek!E21</f>
        <v>0</v>
      </c>
      <c r="F11" s="235">
        <f>Bérek!F21</f>
        <v>0</v>
      </c>
      <c r="G11" s="235">
        <f>Bérek!G21</f>
        <v>0</v>
      </c>
      <c r="H11" s="235">
        <f>Bérek!H21</f>
        <v>0</v>
      </c>
      <c r="I11" s="235">
        <f>Bérek!I21</f>
        <v>0</v>
      </c>
      <c r="J11" s="235">
        <f>Bérek!J21</f>
        <v>0</v>
      </c>
      <c r="K11" s="235">
        <f>Bérek!K21</f>
        <v>0</v>
      </c>
      <c r="L11" s="235">
        <f>Bérek!L21</f>
        <v>0</v>
      </c>
      <c r="M11" s="235">
        <f>Bérek!M21</f>
        <v>0</v>
      </c>
      <c r="N11" s="235">
        <f>Bérek!N21</f>
        <v>0</v>
      </c>
      <c r="O11" s="235">
        <f>Bérek!O21</f>
        <v>0</v>
      </c>
      <c r="P11" s="235">
        <f>Bérek!P21</f>
        <v>0</v>
      </c>
      <c r="Q11" s="235">
        <f>Bérek!Q21</f>
        <v>0</v>
      </c>
      <c r="R11" s="235">
        <f>Bérek!R21</f>
        <v>0</v>
      </c>
      <c r="S11" s="235">
        <f>Bérek!S21</f>
        <v>0</v>
      </c>
      <c r="T11" s="235">
        <f>Bérek!T21</f>
        <v>0</v>
      </c>
      <c r="U11" s="235">
        <f>Bérek!U21</f>
        <v>0</v>
      </c>
      <c r="V11" s="235">
        <f>Bérek!V21</f>
        <v>0</v>
      </c>
      <c r="W11" s="235">
        <f>Bérek!W21</f>
        <v>0</v>
      </c>
      <c r="X11" s="235">
        <f>Bérek!X21</f>
        <v>0</v>
      </c>
      <c r="Y11" s="235">
        <f>Bérek!Y21</f>
        <v>0</v>
      </c>
      <c r="Z11" s="235">
        <f>Bérek!Z21</f>
        <v>0</v>
      </c>
      <c r="AA11" s="235">
        <f>Bérek!AA21</f>
        <v>0</v>
      </c>
      <c r="AB11" s="235">
        <f>Bérek!AB21</f>
        <v>0</v>
      </c>
      <c r="AC11" s="235">
        <f>Bérek!AC21</f>
        <v>0</v>
      </c>
      <c r="AD11" s="235">
        <f>Bérek!AD21</f>
        <v>0</v>
      </c>
      <c r="AE11" s="235">
        <f>Bérek!AE21</f>
        <v>0</v>
      </c>
      <c r="AF11" s="235">
        <f>Bérek!AF21</f>
        <v>0</v>
      </c>
      <c r="AG11" s="235">
        <f>Bérek!AG21</f>
        <v>0</v>
      </c>
      <c r="AH11" s="235">
        <f>Bérek!AH21</f>
        <v>0</v>
      </c>
      <c r="AI11" s="235">
        <f>Bérek!AI21</f>
        <v>0</v>
      </c>
      <c r="AJ11" s="235">
        <f>Bérek!AJ21</f>
        <v>0</v>
      </c>
      <c r="AK11" s="235">
        <f>Bérek!AK21</f>
        <v>0</v>
      </c>
      <c r="AL11" s="110"/>
      <c r="AM11" s="110"/>
    </row>
    <row r="12" spans="1:39" ht="14.4" x14ac:dyDescent="0.3">
      <c r="A12" s="65"/>
      <c r="B12" s="65" t="s">
        <v>163</v>
      </c>
      <c r="C12" s="233" t="s">
        <v>4</v>
      </c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110"/>
      <c r="AM12" s="110"/>
    </row>
    <row r="13" spans="1:39" ht="14.4" x14ac:dyDescent="0.3">
      <c r="A13" s="65"/>
      <c r="B13" s="111" t="s">
        <v>18</v>
      </c>
      <c r="C13" s="234" t="s">
        <v>4</v>
      </c>
      <c r="D13" s="236">
        <f>SUM(D10:D11)</f>
        <v>0</v>
      </c>
      <c r="E13" s="236">
        <f t="shared" ref="E13:AK13" si="4">SUM(E10:E11)</f>
        <v>0</v>
      </c>
      <c r="F13" s="236">
        <f t="shared" si="4"/>
        <v>0</v>
      </c>
      <c r="G13" s="236">
        <f t="shared" si="4"/>
        <v>0</v>
      </c>
      <c r="H13" s="236">
        <f t="shared" si="4"/>
        <v>0</v>
      </c>
      <c r="I13" s="236">
        <f t="shared" si="4"/>
        <v>0</v>
      </c>
      <c r="J13" s="236">
        <f t="shared" si="4"/>
        <v>0</v>
      </c>
      <c r="K13" s="236">
        <f t="shared" si="4"/>
        <v>0</v>
      </c>
      <c r="L13" s="236">
        <f t="shared" si="4"/>
        <v>0</v>
      </c>
      <c r="M13" s="236">
        <f t="shared" si="4"/>
        <v>0</v>
      </c>
      <c r="N13" s="236">
        <f t="shared" si="4"/>
        <v>0</v>
      </c>
      <c r="O13" s="236">
        <f t="shared" si="4"/>
        <v>0</v>
      </c>
      <c r="P13" s="236">
        <f t="shared" si="4"/>
        <v>0</v>
      </c>
      <c r="Q13" s="236">
        <f t="shared" si="4"/>
        <v>0</v>
      </c>
      <c r="R13" s="236">
        <f t="shared" si="4"/>
        <v>0</v>
      </c>
      <c r="S13" s="236">
        <f t="shared" si="4"/>
        <v>0</v>
      </c>
      <c r="T13" s="236">
        <f t="shared" si="4"/>
        <v>0</v>
      </c>
      <c r="U13" s="236">
        <f t="shared" si="4"/>
        <v>0</v>
      </c>
      <c r="V13" s="236">
        <f t="shared" si="4"/>
        <v>0</v>
      </c>
      <c r="W13" s="236">
        <f t="shared" si="4"/>
        <v>0</v>
      </c>
      <c r="X13" s="236">
        <f t="shared" si="4"/>
        <v>0</v>
      </c>
      <c r="Y13" s="236">
        <f t="shared" si="4"/>
        <v>0</v>
      </c>
      <c r="Z13" s="236">
        <f t="shared" si="4"/>
        <v>0</v>
      </c>
      <c r="AA13" s="236">
        <f t="shared" si="4"/>
        <v>0</v>
      </c>
      <c r="AB13" s="236">
        <f t="shared" si="4"/>
        <v>0</v>
      </c>
      <c r="AC13" s="236">
        <f t="shared" si="4"/>
        <v>0</v>
      </c>
      <c r="AD13" s="236">
        <f t="shared" si="4"/>
        <v>0</v>
      </c>
      <c r="AE13" s="236">
        <f t="shared" si="4"/>
        <v>0</v>
      </c>
      <c r="AF13" s="236">
        <f t="shared" si="4"/>
        <v>0</v>
      </c>
      <c r="AG13" s="236">
        <f t="shared" si="4"/>
        <v>0</v>
      </c>
      <c r="AH13" s="236">
        <f t="shared" si="4"/>
        <v>0</v>
      </c>
      <c r="AI13" s="236">
        <f t="shared" si="4"/>
        <v>0</v>
      </c>
      <c r="AJ13" s="236">
        <f t="shared" si="4"/>
        <v>0</v>
      </c>
      <c r="AK13" s="236">
        <f t="shared" si="4"/>
        <v>0</v>
      </c>
      <c r="AL13" s="231"/>
      <c r="AM13" s="231"/>
    </row>
    <row r="14" spans="1:39" ht="14.4" x14ac:dyDescent="0.3">
      <c r="A14" s="65"/>
      <c r="B14" s="68" t="s">
        <v>113</v>
      </c>
      <c r="C14" s="233" t="s">
        <v>4</v>
      </c>
      <c r="D14" s="235">
        <f>'Opex &amp; Capex'!C27</f>
        <v>0</v>
      </c>
      <c r="E14" s="235">
        <f>'Opex &amp; Capex'!D27</f>
        <v>0</v>
      </c>
      <c r="F14" s="235">
        <f>'Opex &amp; Capex'!E27</f>
        <v>0</v>
      </c>
      <c r="G14" s="235">
        <f>'Opex &amp; Capex'!F27</f>
        <v>0</v>
      </c>
      <c r="H14" s="235">
        <f>'Opex &amp; Capex'!G27</f>
        <v>0</v>
      </c>
      <c r="I14" s="235">
        <f>'Opex &amp; Capex'!H27</f>
        <v>0</v>
      </c>
      <c r="J14" s="235">
        <f>'Opex &amp; Capex'!I27</f>
        <v>0</v>
      </c>
      <c r="K14" s="235">
        <f>'Opex &amp; Capex'!J27</f>
        <v>0</v>
      </c>
      <c r="L14" s="235">
        <f>'Opex &amp; Capex'!K27</f>
        <v>0</v>
      </c>
      <c r="M14" s="235">
        <f>'Opex &amp; Capex'!L27</f>
        <v>0</v>
      </c>
      <c r="N14" s="235">
        <f>'Opex &amp; Capex'!M27</f>
        <v>0</v>
      </c>
      <c r="O14" s="235">
        <f>'Opex &amp; Capex'!N27</f>
        <v>0</v>
      </c>
      <c r="P14" s="235">
        <f>'Opex &amp; Capex'!O27</f>
        <v>0</v>
      </c>
      <c r="Q14" s="235">
        <f>'Opex &amp; Capex'!P27</f>
        <v>0</v>
      </c>
      <c r="R14" s="235">
        <f>'Opex &amp; Capex'!Q27</f>
        <v>0</v>
      </c>
      <c r="S14" s="235">
        <f>'Opex &amp; Capex'!R27</f>
        <v>0</v>
      </c>
      <c r="T14" s="235">
        <f>'Opex &amp; Capex'!S27</f>
        <v>0</v>
      </c>
      <c r="U14" s="235">
        <f>'Opex &amp; Capex'!T27</f>
        <v>0</v>
      </c>
      <c r="V14" s="235">
        <f>'Opex &amp; Capex'!U27</f>
        <v>0</v>
      </c>
      <c r="W14" s="235">
        <f>'Opex &amp; Capex'!V27</f>
        <v>0</v>
      </c>
      <c r="X14" s="235">
        <f>'Opex &amp; Capex'!W27</f>
        <v>0</v>
      </c>
      <c r="Y14" s="235">
        <f>'Opex &amp; Capex'!X27</f>
        <v>0</v>
      </c>
      <c r="Z14" s="235">
        <f>'Opex &amp; Capex'!Y27</f>
        <v>0</v>
      </c>
      <c r="AA14" s="235">
        <f>'Opex &amp; Capex'!Z27</f>
        <v>0</v>
      </c>
      <c r="AB14" s="235">
        <f>'Opex &amp; Capex'!AA27</f>
        <v>0</v>
      </c>
      <c r="AC14" s="235">
        <f>'Opex &amp; Capex'!AB27</f>
        <v>0</v>
      </c>
      <c r="AD14" s="235">
        <f>'Opex &amp; Capex'!AC27</f>
        <v>0</v>
      </c>
      <c r="AE14" s="235">
        <f>'Opex &amp; Capex'!AD27</f>
        <v>0</v>
      </c>
      <c r="AF14" s="235">
        <f>'Opex &amp; Capex'!AE27</f>
        <v>0</v>
      </c>
      <c r="AG14" s="235">
        <f>'Opex &amp; Capex'!AF27</f>
        <v>0</v>
      </c>
      <c r="AH14" s="235">
        <f>'Opex &amp; Capex'!AG27</f>
        <v>0</v>
      </c>
      <c r="AI14" s="235">
        <f>'Opex &amp; Capex'!AH27</f>
        <v>0</v>
      </c>
      <c r="AJ14" s="235">
        <f>'Opex &amp; Capex'!AI27</f>
        <v>0</v>
      </c>
      <c r="AK14" s="235">
        <f>'Opex &amp; Capex'!AJ27</f>
        <v>0</v>
      </c>
      <c r="AL14" s="110"/>
      <c r="AM14" s="110"/>
    </row>
    <row r="15" spans="1:39" ht="14.4" x14ac:dyDescent="0.3">
      <c r="A15" s="65"/>
      <c r="B15" s="68" t="s">
        <v>138</v>
      </c>
      <c r="C15" s="233" t="s">
        <v>4</v>
      </c>
      <c r="D15" s="235">
        <f>'Opex &amp; Capex'!C22</f>
        <v>0</v>
      </c>
      <c r="E15" s="235">
        <f>'Opex &amp; Capex'!D22</f>
        <v>0</v>
      </c>
      <c r="F15" s="235">
        <f>'Opex &amp; Capex'!E22</f>
        <v>0</v>
      </c>
      <c r="G15" s="235">
        <f>'Opex &amp; Capex'!F22</f>
        <v>0</v>
      </c>
      <c r="H15" s="235">
        <f>'Opex &amp; Capex'!G22</f>
        <v>0</v>
      </c>
      <c r="I15" s="235">
        <f>'Opex &amp; Capex'!H22</f>
        <v>0</v>
      </c>
      <c r="J15" s="235">
        <f>'Opex &amp; Capex'!I22</f>
        <v>0</v>
      </c>
      <c r="K15" s="235">
        <f>'Opex &amp; Capex'!J22</f>
        <v>0</v>
      </c>
      <c r="L15" s="235">
        <f>'Opex &amp; Capex'!K22</f>
        <v>0</v>
      </c>
      <c r="M15" s="235">
        <f>'Opex &amp; Capex'!L22</f>
        <v>0</v>
      </c>
      <c r="N15" s="235">
        <f>'Opex &amp; Capex'!M22</f>
        <v>0</v>
      </c>
      <c r="O15" s="235">
        <f>'Opex &amp; Capex'!N22</f>
        <v>0</v>
      </c>
      <c r="P15" s="235">
        <f>'Opex &amp; Capex'!O22</f>
        <v>0</v>
      </c>
      <c r="Q15" s="235">
        <f>'Opex &amp; Capex'!P22</f>
        <v>0</v>
      </c>
      <c r="R15" s="235">
        <f>'Opex &amp; Capex'!Q22</f>
        <v>0</v>
      </c>
      <c r="S15" s="235">
        <f>'Opex &amp; Capex'!R22</f>
        <v>0</v>
      </c>
      <c r="T15" s="235">
        <f>'Opex &amp; Capex'!S22</f>
        <v>0</v>
      </c>
      <c r="U15" s="235">
        <f>'Opex &amp; Capex'!T22</f>
        <v>0</v>
      </c>
      <c r="V15" s="235">
        <f>'Opex &amp; Capex'!U22</f>
        <v>0</v>
      </c>
      <c r="W15" s="235">
        <f>'Opex &amp; Capex'!V22</f>
        <v>0</v>
      </c>
      <c r="X15" s="235">
        <f>'Opex &amp; Capex'!W22</f>
        <v>0</v>
      </c>
      <c r="Y15" s="235">
        <f>'Opex &amp; Capex'!X22</f>
        <v>0</v>
      </c>
      <c r="Z15" s="235">
        <f>'Opex &amp; Capex'!Y22</f>
        <v>0</v>
      </c>
      <c r="AA15" s="235">
        <f>'Opex &amp; Capex'!Z22</f>
        <v>0</v>
      </c>
      <c r="AB15" s="235">
        <f>'Opex &amp; Capex'!AA22</f>
        <v>0</v>
      </c>
      <c r="AC15" s="235">
        <f>'Opex &amp; Capex'!AB22</f>
        <v>0</v>
      </c>
      <c r="AD15" s="235">
        <f>'Opex &amp; Capex'!AC22</f>
        <v>0</v>
      </c>
      <c r="AE15" s="235">
        <f>'Opex &amp; Capex'!AD22</f>
        <v>0</v>
      </c>
      <c r="AF15" s="235">
        <f>'Opex &amp; Capex'!AE22</f>
        <v>0</v>
      </c>
      <c r="AG15" s="235">
        <f>'Opex &amp; Capex'!AF22</f>
        <v>0</v>
      </c>
      <c r="AH15" s="235">
        <f>'Opex &amp; Capex'!AG22</f>
        <v>0</v>
      </c>
      <c r="AI15" s="235">
        <f>'Opex &amp; Capex'!AH22</f>
        <v>0</v>
      </c>
      <c r="AJ15" s="235">
        <f>'Opex &amp; Capex'!AI22</f>
        <v>0</v>
      </c>
      <c r="AK15" s="235">
        <f>'Opex &amp; Capex'!AJ22</f>
        <v>0</v>
      </c>
      <c r="AL15" s="110"/>
      <c r="AM15" s="110"/>
    </row>
    <row r="16" spans="1:39" ht="14.4" x14ac:dyDescent="0.3">
      <c r="A16" s="65"/>
      <c r="B16" s="68" t="s">
        <v>154</v>
      </c>
      <c r="C16" s="233" t="s">
        <v>4</v>
      </c>
      <c r="D16" s="235">
        <f>'Opex &amp; Capex'!C17</f>
        <v>0</v>
      </c>
      <c r="E16" s="235">
        <f>'Opex &amp; Capex'!D17</f>
        <v>0</v>
      </c>
      <c r="F16" s="235">
        <f>'Opex &amp; Capex'!E17</f>
        <v>0</v>
      </c>
      <c r="G16" s="235">
        <f>'Opex &amp; Capex'!F17</f>
        <v>0</v>
      </c>
      <c r="H16" s="235">
        <f>'Opex &amp; Capex'!G17</f>
        <v>0</v>
      </c>
      <c r="I16" s="235">
        <f>'Opex &amp; Capex'!H17</f>
        <v>0</v>
      </c>
      <c r="J16" s="235">
        <f>'Opex &amp; Capex'!I17</f>
        <v>0</v>
      </c>
      <c r="K16" s="235">
        <f>'Opex &amp; Capex'!J17</f>
        <v>0</v>
      </c>
      <c r="L16" s="235">
        <f>'Opex &amp; Capex'!K17</f>
        <v>0</v>
      </c>
      <c r="M16" s="235">
        <f>'Opex &amp; Capex'!L17</f>
        <v>0</v>
      </c>
      <c r="N16" s="235">
        <f>'Opex &amp; Capex'!M17</f>
        <v>0</v>
      </c>
      <c r="O16" s="235">
        <f>'Opex &amp; Capex'!N17</f>
        <v>0</v>
      </c>
      <c r="P16" s="235">
        <f>'Opex &amp; Capex'!O17</f>
        <v>0</v>
      </c>
      <c r="Q16" s="235">
        <f>'Opex &amp; Capex'!P17</f>
        <v>0</v>
      </c>
      <c r="R16" s="235">
        <f>'Opex &amp; Capex'!Q17</f>
        <v>0</v>
      </c>
      <c r="S16" s="235">
        <f>'Opex &amp; Capex'!R17</f>
        <v>0</v>
      </c>
      <c r="T16" s="235">
        <f>'Opex &amp; Capex'!S17</f>
        <v>0</v>
      </c>
      <c r="U16" s="235">
        <f>'Opex &amp; Capex'!T17</f>
        <v>0</v>
      </c>
      <c r="V16" s="235">
        <f>'Opex &amp; Capex'!U17</f>
        <v>0</v>
      </c>
      <c r="W16" s="235">
        <f>'Opex &amp; Capex'!V17</f>
        <v>0</v>
      </c>
      <c r="X16" s="235">
        <f>'Opex &amp; Capex'!W17</f>
        <v>0</v>
      </c>
      <c r="Y16" s="235">
        <f>'Opex &amp; Capex'!X17</f>
        <v>0</v>
      </c>
      <c r="Z16" s="235">
        <f>'Opex &amp; Capex'!Y17</f>
        <v>0</v>
      </c>
      <c r="AA16" s="235">
        <f>'Opex &amp; Capex'!Z17</f>
        <v>0</v>
      </c>
      <c r="AB16" s="235">
        <f>'Opex &amp; Capex'!AA17</f>
        <v>0</v>
      </c>
      <c r="AC16" s="235">
        <f>'Opex &amp; Capex'!AB17</f>
        <v>0</v>
      </c>
      <c r="AD16" s="235">
        <f>'Opex &amp; Capex'!AC17</f>
        <v>0</v>
      </c>
      <c r="AE16" s="235">
        <f>'Opex &amp; Capex'!AD17</f>
        <v>0</v>
      </c>
      <c r="AF16" s="235">
        <f>'Opex &amp; Capex'!AE17</f>
        <v>0</v>
      </c>
      <c r="AG16" s="235">
        <f>'Opex &amp; Capex'!AF17</f>
        <v>0</v>
      </c>
      <c r="AH16" s="235">
        <f>'Opex &amp; Capex'!AG17</f>
        <v>0</v>
      </c>
      <c r="AI16" s="235">
        <f>'Opex &amp; Capex'!AH17</f>
        <v>0</v>
      </c>
      <c r="AJ16" s="235">
        <f>'Opex &amp; Capex'!AI17</f>
        <v>0</v>
      </c>
      <c r="AK16" s="235">
        <f>'Opex &amp; Capex'!AJ17</f>
        <v>0</v>
      </c>
      <c r="AL16" s="110"/>
      <c r="AM16" s="110"/>
    </row>
    <row r="17" spans="1:39" ht="14.4" x14ac:dyDescent="0.3">
      <c r="A17" s="65"/>
      <c r="B17" s="68" t="s">
        <v>115</v>
      </c>
      <c r="C17" s="233" t="s">
        <v>4</v>
      </c>
      <c r="D17" s="235">
        <f>'Opex &amp; Capex'!C23</f>
        <v>0</v>
      </c>
      <c r="E17" s="235">
        <f>'Opex &amp; Capex'!D23</f>
        <v>0</v>
      </c>
      <c r="F17" s="235">
        <f>'Opex &amp; Capex'!E23</f>
        <v>0</v>
      </c>
      <c r="G17" s="235">
        <f>'Opex &amp; Capex'!F23</f>
        <v>0</v>
      </c>
      <c r="H17" s="235">
        <f>'Opex &amp; Capex'!G23</f>
        <v>0</v>
      </c>
      <c r="I17" s="235">
        <f>'Opex &amp; Capex'!H23</f>
        <v>0</v>
      </c>
      <c r="J17" s="235">
        <f>'Opex &amp; Capex'!I23</f>
        <v>0</v>
      </c>
      <c r="K17" s="235">
        <f>'Opex &amp; Capex'!J23</f>
        <v>0</v>
      </c>
      <c r="L17" s="235">
        <f>'Opex &amp; Capex'!K23</f>
        <v>0</v>
      </c>
      <c r="M17" s="235">
        <f>'Opex &amp; Capex'!L23</f>
        <v>0</v>
      </c>
      <c r="N17" s="235">
        <f>'Opex &amp; Capex'!M23</f>
        <v>0</v>
      </c>
      <c r="O17" s="235">
        <f>'Opex &amp; Capex'!N23</f>
        <v>0</v>
      </c>
      <c r="P17" s="235">
        <f>'Opex &amp; Capex'!O23</f>
        <v>0</v>
      </c>
      <c r="Q17" s="235">
        <f>'Opex &amp; Capex'!P23</f>
        <v>0</v>
      </c>
      <c r="R17" s="235">
        <f>'Opex &amp; Capex'!Q23</f>
        <v>0</v>
      </c>
      <c r="S17" s="235">
        <f>'Opex &amp; Capex'!R23</f>
        <v>0</v>
      </c>
      <c r="T17" s="235">
        <f>'Opex &amp; Capex'!S23</f>
        <v>0</v>
      </c>
      <c r="U17" s="235">
        <f>'Opex &amp; Capex'!T23</f>
        <v>0</v>
      </c>
      <c r="V17" s="235">
        <f>'Opex &amp; Capex'!U23</f>
        <v>0</v>
      </c>
      <c r="W17" s="235">
        <f>'Opex &amp; Capex'!V23</f>
        <v>0</v>
      </c>
      <c r="X17" s="235">
        <f>'Opex &amp; Capex'!W23</f>
        <v>0</v>
      </c>
      <c r="Y17" s="235">
        <f>'Opex &amp; Capex'!X23</f>
        <v>0</v>
      </c>
      <c r="Z17" s="235">
        <f>'Opex &amp; Capex'!Y23</f>
        <v>0</v>
      </c>
      <c r="AA17" s="235">
        <f>'Opex &amp; Capex'!Z23</f>
        <v>0</v>
      </c>
      <c r="AB17" s="235">
        <f>'Opex &amp; Capex'!AA23</f>
        <v>0</v>
      </c>
      <c r="AC17" s="235">
        <f>'Opex &amp; Capex'!AB23</f>
        <v>0</v>
      </c>
      <c r="AD17" s="235">
        <f>'Opex &amp; Capex'!AC23</f>
        <v>0</v>
      </c>
      <c r="AE17" s="235">
        <f>'Opex &amp; Capex'!AD23</f>
        <v>0</v>
      </c>
      <c r="AF17" s="235">
        <f>'Opex &amp; Capex'!AE23</f>
        <v>0</v>
      </c>
      <c r="AG17" s="235">
        <f>'Opex &amp; Capex'!AF23</f>
        <v>0</v>
      </c>
      <c r="AH17" s="235">
        <f>'Opex &amp; Capex'!AG23</f>
        <v>0</v>
      </c>
      <c r="AI17" s="235">
        <f>'Opex &amp; Capex'!AH23</f>
        <v>0</v>
      </c>
      <c r="AJ17" s="235">
        <f>'Opex &amp; Capex'!AI23</f>
        <v>0</v>
      </c>
      <c r="AK17" s="235">
        <f>'Opex &amp; Capex'!AJ23</f>
        <v>0</v>
      </c>
      <c r="AL17" s="110"/>
      <c r="AM17" s="110"/>
    </row>
    <row r="18" spans="1:39" ht="14.4" x14ac:dyDescent="0.3">
      <c r="A18" s="65"/>
      <c r="B18" s="68" t="s">
        <v>62</v>
      </c>
      <c r="C18" s="233" t="s">
        <v>4</v>
      </c>
      <c r="D18" s="235">
        <f>'Opex &amp; Capex'!C28</f>
        <v>0</v>
      </c>
      <c r="E18" s="235">
        <f>'Opex &amp; Capex'!D28</f>
        <v>0</v>
      </c>
      <c r="F18" s="235">
        <f>'Opex &amp; Capex'!E28</f>
        <v>0</v>
      </c>
      <c r="G18" s="235">
        <f>'Opex &amp; Capex'!F28</f>
        <v>0</v>
      </c>
      <c r="H18" s="235">
        <f>'Opex &amp; Capex'!G28</f>
        <v>0</v>
      </c>
      <c r="I18" s="235">
        <f>'Opex &amp; Capex'!H28</f>
        <v>0</v>
      </c>
      <c r="J18" s="235">
        <f>'Opex &amp; Capex'!I28</f>
        <v>0</v>
      </c>
      <c r="K18" s="235">
        <f>'Opex &amp; Capex'!J28</f>
        <v>0</v>
      </c>
      <c r="L18" s="235">
        <f>'Opex &amp; Capex'!K28</f>
        <v>0</v>
      </c>
      <c r="M18" s="235">
        <f>'Opex &amp; Capex'!L28</f>
        <v>0</v>
      </c>
      <c r="N18" s="235">
        <f>'Opex &amp; Capex'!M28</f>
        <v>0</v>
      </c>
      <c r="O18" s="235">
        <f>'Opex &amp; Capex'!N28</f>
        <v>0</v>
      </c>
      <c r="P18" s="235">
        <f>'Opex &amp; Capex'!O28</f>
        <v>0</v>
      </c>
      <c r="Q18" s="235">
        <f>'Opex &amp; Capex'!P28</f>
        <v>0</v>
      </c>
      <c r="R18" s="235">
        <f>'Opex &amp; Capex'!Q28</f>
        <v>0</v>
      </c>
      <c r="S18" s="235">
        <f>'Opex &amp; Capex'!R28</f>
        <v>0</v>
      </c>
      <c r="T18" s="235">
        <f>'Opex &amp; Capex'!S28</f>
        <v>0</v>
      </c>
      <c r="U18" s="235">
        <f>'Opex &amp; Capex'!T28</f>
        <v>0</v>
      </c>
      <c r="V18" s="235">
        <f>'Opex &amp; Capex'!U28</f>
        <v>0</v>
      </c>
      <c r="W18" s="235">
        <f>'Opex &amp; Capex'!V28</f>
        <v>0</v>
      </c>
      <c r="X18" s="235">
        <f>'Opex &amp; Capex'!W28</f>
        <v>0</v>
      </c>
      <c r="Y18" s="235">
        <f>'Opex &amp; Capex'!X28</f>
        <v>0</v>
      </c>
      <c r="Z18" s="235">
        <f>'Opex &amp; Capex'!Y28</f>
        <v>0</v>
      </c>
      <c r="AA18" s="235">
        <f>'Opex &amp; Capex'!Z28</f>
        <v>0</v>
      </c>
      <c r="AB18" s="235">
        <f>'Opex &amp; Capex'!AA28</f>
        <v>0</v>
      </c>
      <c r="AC18" s="235">
        <f>'Opex &amp; Capex'!AB28</f>
        <v>0</v>
      </c>
      <c r="AD18" s="235">
        <f>'Opex &amp; Capex'!AC28</f>
        <v>0</v>
      </c>
      <c r="AE18" s="235">
        <f>'Opex &amp; Capex'!AD28</f>
        <v>0</v>
      </c>
      <c r="AF18" s="235">
        <f>'Opex &amp; Capex'!AE28</f>
        <v>0</v>
      </c>
      <c r="AG18" s="235">
        <f>'Opex &amp; Capex'!AF28</f>
        <v>0</v>
      </c>
      <c r="AH18" s="235">
        <f>'Opex &amp; Capex'!AG28</f>
        <v>0</v>
      </c>
      <c r="AI18" s="235">
        <f>'Opex &amp; Capex'!AH28</f>
        <v>0</v>
      </c>
      <c r="AJ18" s="235">
        <f>'Opex &amp; Capex'!AI28</f>
        <v>0</v>
      </c>
      <c r="AK18" s="235">
        <f>'Opex &amp; Capex'!AJ28</f>
        <v>0</v>
      </c>
      <c r="AL18" s="110"/>
      <c r="AM18" s="110"/>
    </row>
    <row r="19" spans="1:39" ht="14.4" x14ac:dyDescent="0.3">
      <c r="A19" s="65"/>
      <c r="B19" s="68" t="s">
        <v>117</v>
      </c>
      <c r="C19" s="233" t="s">
        <v>4</v>
      </c>
      <c r="D19" s="235">
        <f>'Opex &amp; Capex'!C21</f>
        <v>0</v>
      </c>
      <c r="E19" s="235">
        <f>'Opex &amp; Capex'!D21</f>
        <v>0</v>
      </c>
      <c r="F19" s="235">
        <f>'Opex &amp; Capex'!E21</f>
        <v>0</v>
      </c>
      <c r="G19" s="235">
        <f>'Opex &amp; Capex'!F21</f>
        <v>0</v>
      </c>
      <c r="H19" s="235">
        <f>'Opex &amp; Capex'!G21</f>
        <v>0</v>
      </c>
      <c r="I19" s="235">
        <f>'Opex &amp; Capex'!H21</f>
        <v>0</v>
      </c>
      <c r="J19" s="235">
        <f>'Opex &amp; Capex'!I21</f>
        <v>0</v>
      </c>
      <c r="K19" s="235">
        <f>'Opex &amp; Capex'!J21</f>
        <v>0</v>
      </c>
      <c r="L19" s="235">
        <f>'Opex &amp; Capex'!K21</f>
        <v>0</v>
      </c>
      <c r="M19" s="235">
        <f>'Opex &amp; Capex'!L21</f>
        <v>0</v>
      </c>
      <c r="N19" s="235">
        <f>'Opex &amp; Capex'!M21</f>
        <v>0</v>
      </c>
      <c r="O19" s="235">
        <f>'Opex &amp; Capex'!N21</f>
        <v>0</v>
      </c>
      <c r="P19" s="235">
        <f>'Opex &amp; Capex'!O21</f>
        <v>0</v>
      </c>
      <c r="Q19" s="235">
        <f>'Opex &amp; Capex'!P21</f>
        <v>0</v>
      </c>
      <c r="R19" s="235">
        <f>'Opex &amp; Capex'!Q21</f>
        <v>0</v>
      </c>
      <c r="S19" s="235">
        <f>'Opex &amp; Capex'!R21</f>
        <v>0</v>
      </c>
      <c r="T19" s="235">
        <f>'Opex &amp; Capex'!S21</f>
        <v>0</v>
      </c>
      <c r="U19" s="235">
        <f>'Opex &amp; Capex'!T21</f>
        <v>0</v>
      </c>
      <c r="V19" s="235">
        <f>'Opex &amp; Capex'!U21</f>
        <v>0</v>
      </c>
      <c r="W19" s="235">
        <f>'Opex &amp; Capex'!V21</f>
        <v>0</v>
      </c>
      <c r="X19" s="235">
        <f>'Opex &amp; Capex'!W21</f>
        <v>0</v>
      </c>
      <c r="Y19" s="235">
        <f>'Opex &amp; Capex'!X21</f>
        <v>0</v>
      </c>
      <c r="Z19" s="235">
        <f>'Opex &amp; Capex'!Y21</f>
        <v>0</v>
      </c>
      <c r="AA19" s="235">
        <f>'Opex &amp; Capex'!Z21</f>
        <v>0</v>
      </c>
      <c r="AB19" s="235">
        <f>'Opex &amp; Capex'!AA21</f>
        <v>0</v>
      </c>
      <c r="AC19" s="235">
        <f>'Opex &amp; Capex'!AB21</f>
        <v>0</v>
      </c>
      <c r="AD19" s="235">
        <f>'Opex &amp; Capex'!AC21</f>
        <v>0</v>
      </c>
      <c r="AE19" s="235">
        <f>'Opex &amp; Capex'!AD21</f>
        <v>0</v>
      </c>
      <c r="AF19" s="235">
        <f>'Opex &amp; Capex'!AE21</f>
        <v>0</v>
      </c>
      <c r="AG19" s="235">
        <f>'Opex &amp; Capex'!AF21</f>
        <v>0</v>
      </c>
      <c r="AH19" s="235">
        <f>'Opex &amp; Capex'!AG21</f>
        <v>0</v>
      </c>
      <c r="AI19" s="235">
        <f>'Opex &amp; Capex'!AH21</f>
        <v>0</v>
      </c>
      <c r="AJ19" s="235">
        <f>'Opex &amp; Capex'!AI21</f>
        <v>0</v>
      </c>
      <c r="AK19" s="235">
        <f>'Opex &amp; Capex'!AJ21</f>
        <v>0</v>
      </c>
      <c r="AL19" s="110"/>
      <c r="AM19" s="110"/>
    </row>
    <row r="20" spans="1:39" ht="14.4" x14ac:dyDescent="0.3">
      <c r="A20" s="65"/>
      <c r="B20" s="68" t="s">
        <v>116</v>
      </c>
      <c r="C20" s="233" t="s">
        <v>4</v>
      </c>
      <c r="D20" s="235">
        <f>'Opex &amp; Capex'!C36</f>
        <v>0</v>
      </c>
      <c r="E20" s="235">
        <f>'Opex &amp; Capex'!D36</f>
        <v>0</v>
      </c>
      <c r="F20" s="235">
        <f>'Opex &amp; Capex'!E36</f>
        <v>0</v>
      </c>
      <c r="G20" s="235">
        <f>'Opex &amp; Capex'!F36</f>
        <v>0</v>
      </c>
      <c r="H20" s="235">
        <f>'Opex &amp; Capex'!G36</f>
        <v>0</v>
      </c>
      <c r="I20" s="235">
        <f>'Opex &amp; Capex'!H36</f>
        <v>0</v>
      </c>
      <c r="J20" s="235">
        <f>'Opex &amp; Capex'!I36</f>
        <v>0</v>
      </c>
      <c r="K20" s="235">
        <f>'Opex &amp; Capex'!J36</f>
        <v>0</v>
      </c>
      <c r="L20" s="235">
        <f>'Opex &amp; Capex'!K36</f>
        <v>0</v>
      </c>
      <c r="M20" s="235">
        <f>'Opex &amp; Capex'!L36</f>
        <v>0</v>
      </c>
      <c r="N20" s="235">
        <f>'Opex &amp; Capex'!M36</f>
        <v>0</v>
      </c>
      <c r="O20" s="235">
        <f>'Opex &amp; Capex'!N36</f>
        <v>0</v>
      </c>
      <c r="P20" s="235">
        <f>'Opex &amp; Capex'!O36</f>
        <v>0</v>
      </c>
      <c r="Q20" s="235">
        <f>'Opex &amp; Capex'!P36</f>
        <v>0</v>
      </c>
      <c r="R20" s="235">
        <f>'Opex &amp; Capex'!Q36</f>
        <v>0</v>
      </c>
      <c r="S20" s="235">
        <f>'Opex &amp; Capex'!R36</f>
        <v>0</v>
      </c>
      <c r="T20" s="235">
        <f>'Opex &amp; Capex'!S36</f>
        <v>0</v>
      </c>
      <c r="U20" s="235">
        <f>'Opex &amp; Capex'!T36</f>
        <v>0</v>
      </c>
      <c r="V20" s="235">
        <f>'Opex &amp; Capex'!U36</f>
        <v>0</v>
      </c>
      <c r="W20" s="235">
        <f>'Opex &amp; Capex'!V36</f>
        <v>0</v>
      </c>
      <c r="X20" s="235">
        <f>'Opex &amp; Capex'!W36</f>
        <v>0</v>
      </c>
      <c r="Y20" s="235">
        <f>'Opex &amp; Capex'!X36</f>
        <v>0</v>
      </c>
      <c r="Z20" s="235">
        <f>'Opex &amp; Capex'!Y36</f>
        <v>0</v>
      </c>
      <c r="AA20" s="235">
        <f>'Opex &amp; Capex'!Z36</f>
        <v>0</v>
      </c>
      <c r="AB20" s="235">
        <f>'Opex &amp; Capex'!AA36</f>
        <v>0</v>
      </c>
      <c r="AC20" s="235">
        <f>'Opex &amp; Capex'!AB36</f>
        <v>0</v>
      </c>
      <c r="AD20" s="235">
        <f>'Opex &amp; Capex'!AC36</f>
        <v>0</v>
      </c>
      <c r="AE20" s="235">
        <f>'Opex &amp; Capex'!AD36</f>
        <v>0</v>
      </c>
      <c r="AF20" s="235">
        <f>'Opex &amp; Capex'!AE36</f>
        <v>0</v>
      </c>
      <c r="AG20" s="235">
        <f>'Opex &amp; Capex'!AF36</f>
        <v>0</v>
      </c>
      <c r="AH20" s="235">
        <f>'Opex &amp; Capex'!AG36</f>
        <v>0</v>
      </c>
      <c r="AI20" s="235">
        <f>'Opex &amp; Capex'!AH36</f>
        <v>0</v>
      </c>
      <c r="AJ20" s="235">
        <f>'Opex &amp; Capex'!AI36</f>
        <v>0</v>
      </c>
      <c r="AK20" s="235">
        <f>'Opex &amp; Capex'!AJ36</f>
        <v>0</v>
      </c>
      <c r="AL20" s="110"/>
      <c r="AM20" s="110"/>
    </row>
    <row r="21" spans="1:39" ht="14.4" x14ac:dyDescent="0.3">
      <c r="A21" s="65"/>
      <c r="B21" s="68" t="s">
        <v>118</v>
      </c>
      <c r="C21" s="233" t="s">
        <v>4</v>
      </c>
      <c r="D21" s="235">
        <f>'Opex &amp; Capex'!C37</f>
        <v>0</v>
      </c>
      <c r="E21" s="235">
        <f>'Opex &amp; Capex'!D37</f>
        <v>0</v>
      </c>
      <c r="F21" s="235">
        <f>'Opex &amp; Capex'!E37</f>
        <v>0</v>
      </c>
      <c r="G21" s="235">
        <f>'Opex &amp; Capex'!F37</f>
        <v>0</v>
      </c>
      <c r="H21" s="235">
        <f>'Opex &amp; Capex'!G37</f>
        <v>0</v>
      </c>
      <c r="I21" s="235">
        <f>'Opex &amp; Capex'!H37</f>
        <v>0</v>
      </c>
      <c r="J21" s="235">
        <f>'Opex &amp; Capex'!I37</f>
        <v>0</v>
      </c>
      <c r="K21" s="235">
        <f>'Opex &amp; Capex'!J37</f>
        <v>0</v>
      </c>
      <c r="L21" s="235">
        <f>'Opex &amp; Capex'!K37</f>
        <v>0</v>
      </c>
      <c r="M21" s="235">
        <f>'Opex &amp; Capex'!L37</f>
        <v>0</v>
      </c>
      <c r="N21" s="235">
        <f>'Opex &amp; Capex'!M37</f>
        <v>0</v>
      </c>
      <c r="O21" s="235">
        <f>'Opex &amp; Capex'!N37</f>
        <v>0</v>
      </c>
      <c r="P21" s="235">
        <f>'Opex &amp; Capex'!O37</f>
        <v>0</v>
      </c>
      <c r="Q21" s="235">
        <f>'Opex &amp; Capex'!P37</f>
        <v>0</v>
      </c>
      <c r="R21" s="235">
        <f>'Opex &amp; Capex'!Q37</f>
        <v>0</v>
      </c>
      <c r="S21" s="235">
        <f>'Opex &amp; Capex'!R37</f>
        <v>0</v>
      </c>
      <c r="T21" s="235">
        <f>'Opex &amp; Capex'!S37</f>
        <v>0</v>
      </c>
      <c r="U21" s="235">
        <f>'Opex &amp; Capex'!T37</f>
        <v>0</v>
      </c>
      <c r="V21" s="235">
        <f>'Opex &amp; Capex'!U37</f>
        <v>0</v>
      </c>
      <c r="W21" s="235">
        <f>'Opex &amp; Capex'!V37</f>
        <v>0</v>
      </c>
      <c r="X21" s="235">
        <f>'Opex &amp; Capex'!W37</f>
        <v>0</v>
      </c>
      <c r="Y21" s="235">
        <f>'Opex &amp; Capex'!X37</f>
        <v>0</v>
      </c>
      <c r="Z21" s="235">
        <f>'Opex &amp; Capex'!Y37</f>
        <v>0</v>
      </c>
      <c r="AA21" s="235">
        <f>'Opex &amp; Capex'!Z37</f>
        <v>0</v>
      </c>
      <c r="AB21" s="235">
        <f>'Opex &amp; Capex'!AA37</f>
        <v>0</v>
      </c>
      <c r="AC21" s="235">
        <f>'Opex &amp; Capex'!AB37</f>
        <v>0</v>
      </c>
      <c r="AD21" s="235">
        <f>'Opex &amp; Capex'!AC37</f>
        <v>0</v>
      </c>
      <c r="AE21" s="235">
        <f>'Opex &amp; Capex'!AD37</f>
        <v>0</v>
      </c>
      <c r="AF21" s="235">
        <f>'Opex &amp; Capex'!AE37</f>
        <v>0</v>
      </c>
      <c r="AG21" s="235">
        <f>'Opex &amp; Capex'!AF37</f>
        <v>0</v>
      </c>
      <c r="AH21" s="235">
        <f>'Opex &amp; Capex'!AG37</f>
        <v>0</v>
      </c>
      <c r="AI21" s="235">
        <f>'Opex &amp; Capex'!AH37</f>
        <v>0</v>
      </c>
      <c r="AJ21" s="235">
        <f>'Opex &amp; Capex'!AI37</f>
        <v>0</v>
      </c>
      <c r="AK21" s="235">
        <f>'Opex &amp; Capex'!AJ37</f>
        <v>0</v>
      </c>
      <c r="AL21" s="110"/>
      <c r="AM21" s="110"/>
    </row>
    <row r="22" spans="1:39" ht="14.4" x14ac:dyDescent="0.3">
      <c r="A22" s="65"/>
      <c r="B22" s="68" t="s">
        <v>119</v>
      </c>
      <c r="C22" s="233" t="s">
        <v>4</v>
      </c>
      <c r="D22" s="235">
        <f>'Opex &amp; Capex'!C38</f>
        <v>0</v>
      </c>
      <c r="E22" s="235">
        <f>'Opex &amp; Capex'!D38</f>
        <v>0</v>
      </c>
      <c r="F22" s="235">
        <f>'Opex &amp; Capex'!E38</f>
        <v>0</v>
      </c>
      <c r="G22" s="235">
        <f>'Opex &amp; Capex'!F38</f>
        <v>0</v>
      </c>
      <c r="H22" s="235">
        <f>'Opex &amp; Capex'!G38</f>
        <v>0</v>
      </c>
      <c r="I22" s="235">
        <f>'Opex &amp; Capex'!H38</f>
        <v>0</v>
      </c>
      <c r="J22" s="235">
        <f>'Opex &amp; Capex'!I38</f>
        <v>0</v>
      </c>
      <c r="K22" s="235">
        <f>'Opex &amp; Capex'!J38</f>
        <v>0</v>
      </c>
      <c r="L22" s="235">
        <f>'Opex &amp; Capex'!K38</f>
        <v>0</v>
      </c>
      <c r="M22" s="235">
        <f>'Opex &amp; Capex'!L38</f>
        <v>0</v>
      </c>
      <c r="N22" s="235">
        <f>'Opex &amp; Capex'!M38</f>
        <v>0</v>
      </c>
      <c r="O22" s="235">
        <f>'Opex &amp; Capex'!N38</f>
        <v>0</v>
      </c>
      <c r="P22" s="235">
        <f>'Opex &amp; Capex'!O38</f>
        <v>0</v>
      </c>
      <c r="Q22" s="235">
        <f>'Opex &amp; Capex'!P38</f>
        <v>0</v>
      </c>
      <c r="R22" s="235">
        <f>'Opex &amp; Capex'!Q38</f>
        <v>0</v>
      </c>
      <c r="S22" s="235">
        <f>'Opex &amp; Capex'!R38</f>
        <v>0</v>
      </c>
      <c r="T22" s="235">
        <f>'Opex &amp; Capex'!S38</f>
        <v>0</v>
      </c>
      <c r="U22" s="235">
        <f>'Opex &amp; Capex'!T38</f>
        <v>0</v>
      </c>
      <c r="V22" s="235">
        <f>'Opex &amp; Capex'!U38</f>
        <v>0</v>
      </c>
      <c r="W22" s="235">
        <f>'Opex &amp; Capex'!V38</f>
        <v>0</v>
      </c>
      <c r="X22" s="235">
        <f>'Opex &amp; Capex'!W38</f>
        <v>0</v>
      </c>
      <c r="Y22" s="235">
        <f>'Opex &amp; Capex'!X38</f>
        <v>0</v>
      </c>
      <c r="Z22" s="235">
        <f>'Opex &amp; Capex'!Y38</f>
        <v>0</v>
      </c>
      <c r="AA22" s="235">
        <f>'Opex &amp; Capex'!Z38</f>
        <v>0</v>
      </c>
      <c r="AB22" s="235">
        <f>'Opex &amp; Capex'!AA38</f>
        <v>0</v>
      </c>
      <c r="AC22" s="235">
        <f>'Opex &amp; Capex'!AB38</f>
        <v>0</v>
      </c>
      <c r="AD22" s="235">
        <f>'Opex &amp; Capex'!AC38</f>
        <v>0</v>
      </c>
      <c r="AE22" s="235">
        <f>'Opex &amp; Capex'!AD38</f>
        <v>0</v>
      </c>
      <c r="AF22" s="235">
        <f>'Opex &amp; Capex'!AE38</f>
        <v>0</v>
      </c>
      <c r="AG22" s="235">
        <f>'Opex &amp; Capex'!AF38</f>
        <v>0</v>
      </c>
      <c r="AH22" s="235">
        <f>'Opex &amp; Capex'!AG38</f>
        <v>0</v>
      </c>
      <c r="AI22" s="235">
        <f>'Opex &amp; Capex'!AH38</f>
        <v>0</v>
      </c>
      <c r="AJ22" s="235">
        <f>'Opex &amp; Capex'!AI38</f>
        <v>0</v>
      </c>
      <c r="AK22" s="235">
        <f>'Opex &amp; Capex'!AJ38</f>
        <v>0</v>
      </c>
      <c r="AL22" s="110"/>
      <c r="AM22" s="110"/>
    </row>
    <row r="23" spans="1:39" ht="14.4" x14ac:dyDescent="0.3">
      <c r="A23" s="65"/>
      <c r="B23" s="68" t="s">
        <v>120</v>
      </c>
      <c r="C23" s="233" t="s">
        <v>4</v>
      </c>
      <c r="D23" s="235">
        <f>'Opex &amp; Capex'!C39</f>
        <v>0</v>
      </c>
      <c r="E23" s="235">
        <f>'Opex &amp; Capex'!D39</f>
        <v>0</v>
      </c>
      <c r="F23" s="235">
        <f>'Opex &amp; Capex'!E39</f>
        <v>0</v>
      </c>
      <c r="G23" s="235">
        <f>'Opex &amp; Capex'!F39</f>
        <v>0</v>
      </c>
      <c r="H23" s="235">
        <f>'Opex &amp; Capex'!G39</f>
        <v>0</v>
      </c>
      <c r="I23" s="235">
        <f>'Opex &amp; Capex'!H39</f>
        <v>0</v>
      </c>
      <c r="J23" s="235">
        <f>'Opex &amp; Capex'!I39</f>
        <v>0</v>
      </c>
      <c r="K23" s="235">
        <f>'Opex &amp; Capex'!J39</f>
        <v>0</v>
      </c>
      <c r="L23" s="235">
        <f>'Opex &amp; Capex'!K39</f>
        <v>0</v>
      </c>
      <c r="M23" s="235">
        <f>'Opex &amp; Capex'!L39</f>
        <v>0</v>
      </c>
      <c r="N23" s="235">
        <f>'Opex &amp; Capex'!M39</f>
        <v>0</v>
      </c>
      <c r="O23" s="235">
        <f>'Opex &amp; Capex'!N39</f>
        <v>0</v>
      </c>
      <c r="P23" s="235">
        <f>'Opex &amp; Capex'!O39</f>
        <v>0</v>
      </c>
      <c r="Q23" s="235">
        <f>'Opex &amp; Capex'!P39</f>
        <v>0</v>
      </c>
      <c r="R23" s="235">
        <f>'Opex &amp; Capex'!Q39</f>
        <v>0</v>
      </c>
      <c r="S23" s="235">
        <f>'Opex &amp; Capex'!R39</f>
        <v>0</v>
      </c>
      <c r="T23" s="235">
        <f>'Opex &amp; Capex'!S39</f>
        <v>0</v>
      </c>
      <c r="U23" s="235">
        <f>'Opex &amp; Capex'!T39</f>
        <v>0</v>
      </c>
      <c r="V23" s="235">
        <f>'Opex &amp; Capex'!U39</f>
        <v>0</v>
      </c>
      <c r="W23" s="235">
        <f>'Opex &amp; Capex'!V39</f>
        <v>0</v>
      </c>
      <c r="X23" s="235">
        <f>'Opex &amp; Capex'!W39</f>
        <v>0</v>
      </c>
      <c r="Y23" s="235">
        <f>'Opex &amp; Capex'!X39</f>
        <v>0</v>
      </c>
      <c r="Z23" s="235">
        <f>'Opex &amp; Capex'!Y39</f>
        <v>0</v>
      </c>
      <c r="AA23" s="235">
        <f>'Opex &amp; Capex'!Z39</f>
        <v>0</v>
      </c>
      <c r="AB23" s="235">
        <f>'Opex &amp; Capex'!AA39</f>
        <v>0</v>
      </c>
      <c r="AC23" s="235">
        <f>'Opex &amp; Capex'!AB39</f>
        <v>0</v>
      </c>
      <c r="AD23" s="235">
        <f>'Opex &amp; Capex'!AC39</f>
        <v>0</v>
      </c>
      <c r="AE23" s="235">
        <f>'Opex &amp; Capex'!AD39</f>
        <v>0</v>
      </c>
      <c r="AF23" s="235">
        <f>'Opex &amp; Capex'!AE39</f>
        <v>0</v>
      </c>
      <c r="AG23" s="235">
        <f>'Opex &amp; Capex'!AF39</f>
        <v>0</v>
      </c>
      <c r="AH23" s="235">
        <f>'Opex &amp; Capex'!AG39</f>
        <v>0</v>
      </c>
      <c r="AI23" s="235">
        <f>'Opex &amp; Capex'!AH39</f>
        <v>0</v>
      </c>
      <c r="AJ23" s="235">
        <f>'Opex &amp; Capex'!AI39</f>
        <v>0</v>
      </c>
      <c r="AK23" s="235">
        <f>'Opex &amp; Capex'!AJ39</f>
        <v>0</v>
      </c>
      <c r="AL23" s="110"/>
      <c r="AM23" s="110"/>
    </row>
    <row r="24" spans="1:39" ht="14.4" x14ac:dyDescent="0.3">
      <c r="A24" s="65"/>
      <c r="B24" s="68" t="s">
        <v>123</v>
      </c>
      <c r="C24" s="233" t="s">
        <v>4</v>
      </c>
      <c r="D24" s="235">
        <f>'Opex &amp; Capex'!C29</f>
        <v>0</v>
      </c>
      <c r="E24" s="235">
        <f>'Opex &amp; Capex'!D29</f>
        <v>0</v>
      </c>
      <c r="F24" s="235">
        <f>'Opex &amp; Capex'!E29</f>
        <v>0</v>
      </c>
      <c r="G24" s="235">
        <f>'Opex &amp; Capex'!F29</f>
        <v>0</v>
      </c>
      <c r="H24" s="235">
        <f>'Opex &amp; Capex'!G29</f>
        <v>0</v>
      </c>
      <c r="I24" s="235">
        <f>'Opex &amp; Capex'!H29</f>
        <v>0</v>
      </c>
      <c r="J24" s="235">
        <f>'Opex &amp; Capex'!I29</f>
        <v>0</v>
      </c>
      <c r="K24" s="235">
        <f>'Opex &amp; Capex'!J29</f>
        <v>0</v>
      </c>
      <c r="L24" s="235">
        <f>'Opex &amp; Capex'!K29</f>
        <v>0</v>
      </c>
      <c r="M24" s="235">
        <f>'Opex &amp; Capex'!L29</f>
        <v>0</v>
      </c>
      <c r="N24" s="235">
        <f>'Opex &amp; Capex'!M29</f>
        <v>0</v>
      </c>
      <c r="O24" s="235">
        <f>'Opex &amp; Capex'!N29</f>
        <v>0</v>
      </c>
      <c r="P24" s="235">
        <f>'Opex &amp; Capex'!O29</f>
        <v>0</v>
      </c>
      <c r="Q24" s="235">
        <f>'Opex &amp; Capex'!P29</f>
        <v>0</v>
      </c>
      <c r="R24" s="235">
        <f>'Opex &amp; Capex'!Q29</f>
        <v>0</v>
      </c>
      <c r="S24" s="235">
        <f>'Opex &amp; Capex'!R29</f>
        <v>0</v>
      </c>
      <c r="T24" s="235">
        <f>'Opex &amp; Capex'!S29</f>
        <v>0</v>
      </c>
      <c r="U24" s="235">
        <f>'Opex &amp; Capex'!T29</f>
        <v>0</v>
      </c>
      <c r="V24" s="235">
        <f>'Opex &amp; Capex'!U29</f>
        <v>0</v>
      </c>
      <c r="W24" s="235">
        <f>'Opex &amp; Capex'!V29</f>
        <v>0</v>
      </c>
      <c r="X24" s="235">
        <f>'Opex &amp; Capex'!W29</f>
        <v>0</v>
      </c>
      <c r="Y24" s="235">
        <f>'Opex &amp; Capex'!X29</f>
        <v>0</v>
      </c>
      <c r="Z24" s="235">
        <f>'Opex &amp; Capex'!Y29</f>
        <v>0</v>
      </c>
      <c r="AA24" s="235">
        <f>'Opex &amp; Capex'!Z29</f>
        <v>0</v>
      </c>
      <c r="AB24" s="235">
        <f>'Opex &amp; Capex'!AA29</f>
        <v>0</v>
      </c>
      <c r="AC24" s="235">
        <f>'Opex &amp; Capex'!AB29</f>
        <v>0</v>
      </c>
      <c r="AD24" s="235">
        <f>'Opex &amp; Capex'!AC29</f>
        <v>0</v>
      </c>
      <c r="AE24" s="235">
        <f>'Opex &amp; Capex'!AD29</f>
        <v>0</v>
      </c>
      <c r="AF24" s="235">
        <f>'Opex &amp; Capex'!AE29</f>
        <v>0</v>
      </c>
      <c r="AG24" s="235">
        <f>'Opex &amp; Capex'!AF29</f>
        <v>0</v>
      </c>
      <c r="AH24" s="235">
        <f>'Opex &amp; Capex'!AG29</f>
        <v>0</v>
      </c>
      <c r="AI24" s="235">
        <f>'Opex &amp; Capex'!AH29</f>
        <v>0</v>
      </c>
      <c r="AJ24" s="235">
        <f>'Opex &amp; Capex'!AI29</f>
        <v>0</v>
      </c>
      <c r="AK24" s="235">
        <f>'Opex &amp; Capex'!AJ29</f>
        <v>0</v>
      </c>
      <c r="AL24" s="110"/>
      <c r="AM24" s="110"/>
    </row>
    <row r="25" spans="1:39" ht="14.4" x14ac:dyDescent="0.3">
      <c r="A25" s="65"/>
      <c r="B25" s="68" t="s">
        <v>121</v>
      </c>
      <c r="C25" s="233" t="s">
        <v>4</v>
      </c>
      <c r="D25" s="235">
        <f>'Opex &amp; Capex'!C31</f>
        <v>0</v>
      </c>
      <c r="E25" s="235">
        <f>'Opex &amp; Capex'!D31</f>
        <v>0</v>
      </c>
      <c r="F25" s="235">
        <f>'Opex &amp; Capex'!E31</f>
        <v>0</v>
      </c>
      <c r="G25" s="235">
        <f>'Opex &amp; Capex'!F31</f>
        <v>0</v>
      </c>
      <c r="H25" s="235">
        <f>'Opex &amp; Capex'!G31</f>
        <v>0</v>
      </c>
      <c r="I25" s="235">
        <f>'Opex &amp; Capex'!H31</f>
        <v>0</v>
      </c>
      <c r="J25" s="235">
        <f>'Opex &amp; Capex'!I31</f>
        <v>0</v>
      </c>
      <c r="K25" s="235">
        <f>'Opex &amp; Capex'!J31</f>
        <v>0</v>
      </c>
      <c r="L25" s="235">
        <f>'Opex &amp; Capex'!K31</f>
        <v>0</v>
      </c>
      <c r="M25" s="235">
        <f>'Opex &amp; Capex'!L31</f>
        <v>0</v>
      </c>
      <c r="N25" s="235">
        <f>'Opex &amp; Capex'!M31</f>
        <v>0</v>
      </c>
      <c r="O25" s="235">
        <f>'Opex &amp; Capex'!N31</f>
        <v>0</v>
      </c>
      <c r="P25" s="235">
        <f>'Opex &amp; Capex'!O31</f>
        <v>0</v>
      </c>
      <c r="Q25" s="235">
        <f>'Opex &amp; Capex'!P31</f>
        <v>0</v>
      </c>
      <c r="R25" s="235">
        <f>'Opex &amp; Capex'!Q31</f>
        <v>0</v>
      </c>
      <c r="S25" s="235">
        <f>'Opex &amp; Capex'!R31</f>
        <v>0</v>
      </c>
      <c r="T25" s="235">
        <f>'Opex &amp; Capex'!S31</f>
        <v>0</v>
      </c>
      <c r="U25" s="235">
        <f>'Opex &amp; Capex'!T31</f>
        <v>0</v>
      </c>
      <c r="V25" s="235">
        <f>'Opex &amp; Capex'!U31</f>
        <v>0</v>
      </c>
      <c r="W25" s="235">
        <f>'Opex &amp; Capex'!V31</f>
        <v>0</v>
      </c>
      <c r="X25" s="235">
        <f>'Opex &amp; Capex'!W31</f>
        <v>0</v>
      </c>
      <c r="Y25" s="235">
        <f>'Opex &amp; Capex'!X31</f>
        <v>0</v>
      </c>
      <c r="Z25" s="235">
        <f>'Opex &amp; Capex'!Y31</f>
        <v>0</v>
      </c>
      <c r="AA25" s="235">
        <f>'Opex &amp; Capex'!Z31</f>
        <v>0</v>
      </c>
      <c r="AB25" s="235">
        <f>'Opex &amp; Capex'!AA31</f>
        <v>0</v>
      </c>
      <c r="AC25" s="235">
        <f>'Opex &amp; Capex'!AB31</f>
        <v>0</v>
      </c>
      <c r="AD25" s="235">
        <f>'Opex &amp; Capex'!AC31</f>
        <v>0</v>
      </c>
      <c r="AE25" s="235">
        <f>'Opex &amp; Capex'!AD31</f>
        <v>0</v>
      </c>
      <c r="AF25" s="235">
        <f>'Opex &amp; Capex'!AE31</f>
        <v>0</v>
      </c>
      <c r="AG25" s="235">
        <f>'Opex &amp; Capex'!AF31</f>
        <v>0</v>
      </c>
      <c r="AH25" s="235">
        <f>'Opex &amp; Capex'!AG31</f>
        <v>0</v>
      </c>
      <c r="AI25" s="235">
        <f>'Opex &amp; Capex'!AH31</f>
        <v>0</v>
      </c>
      <c r="AJ25" s="235">
        <f>'Opex &amp; Capex'!AI31</f>
        <v>0</v>
      </c>
      <c r="AK25" s="235">
        <f>'Opex &amp; Capex'!AJ31</f>
        <v>0</v>
      </c>
      <c r="AL25" s="110"/>
      <c r="AM25" s="110"/>
    </row>
    <row r="26" spans="1:39" ht="14.4" x14ac:dyDescent="0.3">
      <c r="A26" s="65"/>
      <c r="B26" s="68" t="s">
        <v>122</v>
      </c>
      <c r="C26" s="233" t="s">
        <v>4</v>
      </c>
      <c r="D26" s="235">
        <f>'Opex &amp; Capex'!C30</f>
        <v>0</v>
      </c>
      <c r="E26" s="235">
        <f>'Opex &amp; Capex'!D30</f>
        <v>0</v>
      </c>
      <c r="F26" s="235">
        <f>'Opex &amp; Capex'!E30</f>
        <v>0</v>
      </c>
      <c r="G26" s="235">
        <f>'Opex &amp; Capex'!F30</f>
        <v>0</v>
      </c>
      <c r="H26" s="235">
        <f>'Opex &amp; Capex'!G30</f>
        <v>0</v>
      </c>
      <c r="I26" s="235">
        <f>'Opex &amp; Capex'!H30</f>
        <v>0</v>
      </c>
      <c r="J26" s="235">
        <f>'Opex &amp; Capex'!I30</f>
        <v>0</v>
      </c>
      <c r="K26" s="235">
        <f>'Opex &amp; Capex'!J30</f>
        <v>0</v>
      </c>
      <c r="L26" s="235">
        <f>'Opex &amp; Capex'!K30</f>
        <v>0</v>
      </c>
      <c r="M26" s="235">
        <f>'Opex &amp; Capex'!L30</f>
        <v>0</v>
      </c>
      <c r="N26" s="235">
        <f>'Opex &amp; Capex'!M30</f>
        <v>0</v>
      </c>
      <c r="O26" s="235">
        <f>'Opex &amp; Capex'!N30</f>
        <v>0</v>
      </c>
      <c r="P26" s="235">
        <f>'Opex &amp; Capex'!O30</f>
        <v>0</v>
      </c>
      <c r="Q26" s="235">
        <f>'Opex &amp; Capex'!P30</f>
        <v>0</v>
      </c>
      <c r="R26" s="235">
        <f>'Opex &amp; Capex'!Q30</f>
        <v>0</v>
      </c>
      <c r="S26" s="235">
        <f>'Opex &amp; Capex'!R30</f>
        <v>0</v>
      </c>
      <c r="T26" s="235">
        <f>'Opex &amp; Capex'!S30</f>
        <v>0</v>
      </c>
      <c r="U26" s="235">
        <f>'Opex &amp; Capex'!T30</f>
        <v>0</v>
      </c>
      <c r="V26" s="235">
        <f>'Opex &amp; Capex'!U30</f>
        <v>0</v>
      </c>
      <c r="W26" s="235">
        <f>'Opex &amp; Capex'!V30</f>
        <v>0</v>
      </c>
      <c r="X26" s="235">
        <f>'Opex &amp; Capex'!W30</f>
        <v>0</v>
      </c>
      <c r="Y26" s="235">
        <f>'Opex &amp; Capex'!X30</f>
        <v>0</v>
      </c>
      <c r="Z26" s="235">
        <f>'Opex &amp; Capex'!Y30</f>
        <v>0</v>
      </c>
      <c r="AA26" s="235">
        <f>'Opex &amp; Capex'!Z30</f>
        <v>0</v>
      </c>
      <c r="AB26" s="235">
        <f>'Opex &amp; Capex'!AA30</f>
        <v>0</v>
      </c>
      <c r="AC26" s="235">
        <f>'Opex &amp; Capex'!AB30</f>
        <v>0</v>
      </c>
      <c r="AD26" s="235">
        <f>'Opex &amp; Capex'!AC30</f>
        <v>0</v>
      </c>
      <c r="AE26" s="235">
        <f>'Opex &amp; Capex'!AD30</f>
        <v>0</v>
      </c>
      <c r="AF26" s="235">
        <f>'Opex &amp; Capex'!AE30</f>
        <v>0</v>
      </c>
      <c r="AG26" s="235">
        <f>'Opex &amp; Capex'!AF30</f>
        <v>0</v>
      </c>
      <c r="AH26" s="235">
        <f>'Opex &amp; Capex'!AG30</f>
        <v>0</v>
      </c>
      <c r="AI26" s="235">
        <f>'Opex &amp; Capex'!AH30</f>
        <v>0</v>
      </c>
      <c r="AJ26" s="235">
        <f>'Opex &amp; Capex'!AI30</f>
        <v>0</v>
      </c>
      <c r="AK26" s="235">
        <f>'Opex &amp; Capex'!AJ30</f>
        <v>0</v>
      </c>
      <c r="AL26" s="110"/>
      <c r="AM26" s="110"/>
    </row>
    <row r="27" spans="1:39" ht="14.4" x14ac:dyDescent="0.3">
      <c r="A27" s="65"/>
      <c r="B27" s="68" t="s">
        <v>124</v>
      </c>
      <c r="C27" s="233" t="s">
        <v>4</v>
      </c>
      <c r="D27" s="235">
        <f>'Opex &amp; Capex'!C12</f>
        <v>0</v>
      </c>
      <c r="E27" s="235">
        <f>'Opex &amp; Capex'!D12</f>
        <v>0</v>
      </c>
      <c r="F27" s="235">
        <f>'Opex &amp; Capex'!E12</f>
        <v>0</v>
      </c>
      <c r="G27" s="235">
        <f>'Opex &amp; Capex'!F12</f>
        <v>0</v>
      </c>
      <c r="H27" s="235">
        <f>'Opex &amp; Capex'!G12</f>
        <v>0</v>
      </c>
      <c r="I27" s="235">
        <f>'Opex &amp; Capex'!H12</f>
        <v>0</v>
      </c>
      <c r="J27" s="235">
        <f>'Opex &amp; Capex'!I12</f>
        <v>0</v>
      </c>
      <c r="K27" s="235">
        <f>'Opex &amp; Capex'!J12</f>
        <v>0</v>
      </c>
      <c r="L27" s="235">
        <f>'Opex &amp; Capex'!K12</f>
        <v>0</v>
      </c>
      <c r="M27" s="235">
        <f>'Opex &amp; Capex'!L12</f>
        <v>0</v>
      </c>
      <c r="N27" s="235">
        <f>'Opex &amp; Capex'!M12</f>
        <v>0</v>
      </c>
      <c r="O27" s="235">
        <f>'Opex &amp; Capex'!N12</f>
        <v>0</v>
      </c>
      <c r="P27" s="235">
        <f>'Opex &amp; Capex'!O12</f>
        <v>0</v>
      </c>
      <c r="Q27" s="235">
        <f>'Opex &amp; Capex'!P12</f>
        <v>0</v>
      </c>
      <c r="R27" s="235">
        <f>'Opex &amp; Capex'!Q12</f>
        <v>0</v>
      </c>
      <c r="S27" s="235">
        <f>'Opex &amp; Capex'!R12</f>
        <v>0</v>
      </c>
      <c r="T27" s="235">
        <f>'Opex &amp; Capex'!S12</f>
        <v>0</v>
      </c>
      <c r="U27" s="235">
        <f>'Opex &amp; Capex'!T12</f>
        <v>0</v>
      </c>
      <c r="V27" s="235">
        <f>'Opex &amp; Capex'!U12</f>
        <v>0</v>
      </c>
      <c r="W27" s="235">
        <f>'Opex &amp; Capex'!V12</f>
        <v>0</v>
      </c>
      <c r="X27" s="235">
        <f>'Opex &amp; Capex'!W12</f>
        <v>0</v>
      </c>
      <c r="Y27" s="235">
        <f>'Opex &amp; Capex'!X12</f>
        <v>0</v>
      </c>
      <c r="Z27" s="235">
        <f>'Opex &amp; Capex'!Y12</f>
        <v>0</v>
      </c>
      <c r="AA27" s="235">
        <f>'Opex &amp; Capex'!Z12</f>
        <v>0</v>
      </c>
      <c r="AB27" s="235">
        <f>'Opex &amp; Capex'!AA12</f>
        <v>0</v>
      </c>
      <c r="AC27" s="235">
        <f>'Opex &amp; Capex'!AB12</f>
        <v>0</v>
      </c>
      <c r="AD27" s="235">
        <f>'Opex &amp; Capex'!AC12</f>
        <v>0</v>
      </c>
      <c r="AE27" s="235">
        <f>'Opex &amp; Capex'!AD12</f>
        <v>0</v>
      </c>
      <c r="AF27" s="235">
        <f>'Opex &amp; Capex'!AE12</f>
        <v>0</v>
      </c>
      <c r="AG27" s="235">
        <f>'Opex &amp; Capex'!AF12</f>
        <v>0</v>
      </c>
      <c r="AH27" s="235">
        <f>'Opex &amp; Capex'!AG12</f>
        <v>0</v>
      </c>
      <c r="AI27" s="235">
        <f>'Opex &amp; Capex'!AH12</f>
        <v>0</v>
      </c>
      <c r="AJ27" s="235">
        <f>'Opex &amp; Capex'!AI12</f>
        <v>0</v>
      </c>
      <c r="AK27" s="235">
        <f>'Opex &amp; Capex'!AJ12</f>
        <v>0</v>
      </c>
      <c r="AL27" s="110"/>
      <c r="AM27" s="110"/>
    </row>
    <row r="28" spans="1:39" ht="14.4" x14ac:dyDescent="0.3">
      <c r="A28" s="65"/>
      <c r="B28" s="68" t="s">
        <v>125</v>
      </c>
      <c r="C28" s="233" t="s">
        <v>4</v>
      </c>
      <c r="D28" s="235">
        <f>'Opex &amp; Capex'!C13</f>
        <v>0</v>
      </c>
      <c r="E28" s="235">
        <f>'Opex &amp; Capex'!D13</f>
        <v>0</v>
      </c>
      <c r="F28" s="235">
        <f>'Opex &amp; Capex'!E13</f>
        <v>0</v>
      </c>
      <c r="G28" s="235">
        <f>'Opex &amp; Capex'!F13</f>
        <v>0</v>
      </c>
      <c r="H28" s="235">
        <f>'Opex &amp; Capex'!G13</f>
        <v>0</v>
      </c>
      <c r="I28" s="235">
        <f>'Opex &amp; Capex'!H13</f>
        <v>0</v>
      </c>
      <c r="J28" s="235">
        <f>'Opex &amp; Capex'!I13</f>
        <v>0</v>
      </c>
      <c r="K28" s="235">
        <f>'Opex &amp; Capex'!J13</f>
        <v>0</v>
      </c>
      <c r="L28" s="235">
        <f>'Opex &amp; Capex'!K13</f>
        <v>0</v>
      </c>
      <c r="M28" s="235">
        <f>'Opex &amp; Capex'!L13</f>
        <v>0</v>
      </c>
      <c r="N28" s="235">
        <f>'Opex &amp; Capex'!M13</f>
        <v>0</v>
      </c>
      <c r="O28" s="235">
        <f>'Opex &amp; Capex'!N13</f>
        <v>0</v>
      </c>
      <c r="P28" s="235">
        <f>'Opex &amp; Capex'!O13</f>
        <v>0</v>
      </c>
      <c r="Q28" s="235">
        <f>'Opex &amp; Capex'!P13</f>
        <v>0</v>
      </c>
      <c r="R28" s="235">
        <f>'Opex &amp; Capex'!Q13</f>
        <v>0</v>
      </c>
      <c r="S28" s="235">
        <f>'Opex &amp; Capex'!R13</f>
        <v>0</v>
      </c>
      <c r="T28" s="235">
        <f>'Opex &amp; Capex'!S13</f>
        <v>0</v>
      </c>
      <c r="U28" s="235">
        <f>'Opex &amp; Capex'!T13</f>
        <v>0</v>
      </c>
      <c r="V28" s="235">
        <f>'Opex &amp; Capex'!U13</f>
        <v>0</v>
      </c>
      <c r="W28" s="235">
        <f>'Opex &amp; Capex'!V13</f>
        <v>0</v>
      </c>
      <c r="X28" s="235">
        <f>'Opex &amp; Capex'!W13</f>
        <v>0</v>
      </c>
      <c r="Y28" s="235">
        <f>'Opex &amp; Capex'!X13</f>
        <v>0</v>
      </c>
      <c r="Z28" s="235">
        <f>'Opex &amp; Capex'!Y13</f>
        <v>0</v>
      </c>
      <c r="AA28" s="235">
        <f>'Opex &amp; Capex'!Z13</f>
        <v>0</v>
      </c>
      <c r="AB28" s="235">
        <f>'Opex &amp; Capex'!AA13</f>
        <v>0</v>
      </c>
      <c r="AC28" s="235">
        <f>'Opex &amp; Capex'!AB13</f>
        <v>0</v>
      </c>
      <c r="AD28" s="235">
        <f>'Opex &amp; Capex'!AC13</f>
        <v>0</v>
      </c>
      <c r="AE28" s="235">
        <f>'Opex &amp; Capex'!AD13</f>
        <v>0</v>
      </c>
      <c r="AF28" s="235">
        <f>'Opex &amp; Capex'!AE13</f>
        <v>0</v>
      </c>
      <c r="AG28" s="235">
        <f>'Opex &amp; Capex'!AF13</f>
        <v>0</v>
      </c>
      <c r="AH28" s="235">
        <f>'Opex &amp; Capex'!AG13</f>
        <v>0</v>
      </c>
      <c r="AI28" s="235">
        <f>'Opex &amp; Capex'!AH13</f>
        <v>0</v>
      </c>
      <c r="AJ28" s="235">
        <f>'Opex &amp; Capex'!AI13</f>
        <v>0</v>
      </c>
      <c r="AK28" s="235">
        <f>'Opex &amp; Capex'!AJ13</f>
        <v>0</v>
      </c>
      <c r="AL28" s="110"/>
      <c r="AM28" s="110"/>
    </row>
    <row r="29" spans="1:39" ht="14.4" x14ac:dyDescent="0.3">
      <c r="A29" s="65"/>
      <c r="B29" s="68" t="s">
        <v>126</v>
      </c>
      <c r="C29" s="233" t="s">
        <v>4</v>
      </c>
      <c r="D29" s="235">
        <f>'Opex &amp; Capex'!C32</f>
        <v>0</v>
      </c>
      <c r="E29" s="235">
        <f>'Opex &amp; Capex'!D32</f>
        <v>0</v>
      </c>
      <c r="F29" s="235">
        <f>'Opex &amp; Capex'!E32</f>
        <v>0</v>
      </c>
      <c r="G29" s="235">
        <f>'Opex &amp; Capex'!F32</f>
        <v>0</v>
      </c>
      <c r="H29" s="235">
        <f>'Opex &amp; Capex'!G32</f>
        <v>0</v>
      </c>
      <c r="I29" s="235">
        <f>'Opex &amp; Capex'!H32</f>
        <v>0</v>
      </c>
      <c r="J29" s="235">
        <f>'Opex &amp; Capex'!I32</f>
        <v>0</v>
      </c>
      <c r="K29" s="235">
        <f>'Opex &amp; Capex'!J32</f>
        <v>0</v>
      </c>
      <c r="L29" s="235">
        <f>'Opex &amp; Capex'!K32</f>
        <v>0</v>
      </c>
      <c r="M29" s="235">
        <f>'Opex &amp; Capex'!L32</f>
        <v>0</v>
      </c>
      <c r="N29" s="235">
        <f>'Opex &amp; Capex'!M32</f>
        <v>0</v>
      </c>
      <c r="O29" s="235">
        <f>'Opex &amp; Capex'!N32</f>
        <v>0</v>
      </c>
      <c r="P29" s="235">
        <f>'Opex &amp; Capex'!O32</f>
        <v>0</v>
      </c>
      <c r="Q29" s="235">
        <f>'Opex &amp; Capex'!P32</f>
        <v>0</v>
      </c>
      <c r="R29" s="235">
        <f>'Opex &amp; Capex'!Q32</f>
        <v>0</v>
      </c>
      <c r="S29" s="235">
        <f>'Opex &amp; Capex'!R32</f>
        <v>0</v>
      </c>
      <c r="T29" s="235">
        <f>'Opex &amp; Capex'!S32</f>
        <v>0</v>
      </c>
      <c r="U29" s="235">
        <f>'Opex &amp; Capex'!T32</f>
        <v>0</v>
      </c>
      <c r="V29" s="235">
        <f>'Opex &amp; Capex'!U32</f>
        <v>0</v>
      </c>
      <c r="W29" s="235">
        <f>'Opex &amp; Capex'!V32</f>
        <v>0</v>
      </c>
      <c r="X29" s="235">
        <f>'Opex &amp; Capex'!W32</f>
        <v>0</v>
      </c>
      <c r="Y29" s="235">
        <f>'Opex &amp; Capex'!X32</f>
        <v>0</v>
      </c>
      <c r="Z29" s="235">
        <f>'Opex &amp; Capex'!Y32</f>
        <v>0</v>
      </c>
      <c r="AA29" s="235">
        <f>'Opex &amp; Capex'!Z32</f>
        <v>0</v>
      </c>
      <c r="AB29" s="235">
        <f>'Opex &amp; Capex'!AA32</f>
        <v>0</v>
      </c>
      <c r="AC29" s="235">
        <f>'Opex &amp; Capex'!AB32</f>
        <v>0</v>
      </c>
      <c r="AD29" s="235">
        <f>'Opex &amp; Capex'!AC32</f>
        <v>0</v>
      </c>
      <c r="AE29" s="235">
        <f>'Opex &amp; Capex'!AD32</f>
        <v>0</v>
      </c>
      <c r="AF29" s="235">
        <f>'Opex &amp; Capex'!AE32</f>
        <v>0</v>
      </c>
      <c r="AG29" s="235">
        <f>'Opex &amp; Capex'!AF32</f>
        <v>0</v>
      </c>
      <c r="AH29" s="235">
        <f>'Opex &amp; Capex'!AG32</f>
        <v>0</v>
      </c>
      <c r="AI29" s="235">
        <f>'Opex &amp; Capex'!AH32</f>
        <v>0</v>
      </c>
      <c r="AJ29" s="235">
        <f>'Opex &amp; Capex'!AI32</f>
        <v>0</v>
      </c>
      <c r="AK29" s="235">
        <f>'Opex &amp; Capex'!AJ32</f>
        <v>0</v>
      </c>
      <c r="AL29" s="110"/>
      <c r="AM29" s="110"/>
    </row>
    <row r="30" spans="1:39" ht="14.4" x14ac:dyDescent="0.3">
      <c r="A30" s="65"/>
      <c r="B30" s="111" t="s">
        <v>63</v>
      </c>
      <c r="C30" s="234" t="s">
        <v>4</v>
      </c>
      <c r="D30" s="236">
        <f t="shared" ref="D30:AK30" si="5">SUM(D14:D29)</f>
        <v>0</v>
      </c>
      <c r="E30" s="236">
        <f t="shared" si="5"/>
        <v>0</v>
      </c>
      <c r="F30" s="236">
        <f t="shared" si="5"/>
        <v>0</v>
      </c>
      <c r="G30" s="236">
        <f t="shared" si="5"/>
        <v>0</v>
      </c>
      <c r="H30" s="236">
        <f t="shared" si="5"/>
        <v>0</v>
      </c>
      <c r="I30" s="236">
        <f t="shared" si="5"/>
        <v>0</v>
      </c>
      <c r="J30" s="236">
        <f t="shared" si="5"/>
        <v>0</v>
      </c>
      <c r="K30" s="236">
        <f t="shared" si="5"/>
        <v>0</v>
      </c>
      <c r="L30" s="236">
        <f t="shared" si="5"/>
        <v>0</v>
      </c>
      <c r="M30" s="236">
        <f t="shared" si="5"/>
        <v>0</v>
      </c>
      <c r="N30" s="236">
        <f t="shared" si="5"/>
        <v>0</v>
      </c>
      <c r="O30" s="236">
        <f t="shared" si="5"/>
        <v>0</v>
      </c>
      <c r="P30" s="236">
        <f t="shared" si="5"/>
        <v>0</v>
      </c>
      <c r="Q30" s="236">
        <f t="shared" si="5"/>
        <v>0</v>
      </c>
      <c r="R30" s="236">
        <f t="shared" si="5"/>
        <v>0</v>
      </c>
      <c r="S30" s="236">
        <f t="shared" si="5"/>
        <v>0</v>
      </c>
      <c r="T30" s="236">
        <f t="shared" si="5"/>
        <v>0</v>
      </c>
      <c r="U30" s="236">
        <f t="shared" si="5"/>
        <v>0</v>
      </c>
      <c r="V30" s="236">
        <f t="shared" si="5"/>
        <v>0</v>
      </c>
      <c r="W30" s="236">
        <f t="shared" si="5"/>
        <v>0</v>
      </c>
      <c r="X30" s="236">
        <f t="shared" si="5"/>
        <v>0</v>
      </c>
      <c r="Y30" s="236">
        <f t="shared" si="5"/>
        <v>0</v>
      </c>
      <c r="Z30" s="236">
        <f t="shared" si="5"/>
        <v>0</v>
      </c>
      <c r="AA30" s="236">
        <f t="shared" si="5"/>
        <v>0</v>
      </c>
      <c r="AB30" s="236">
        <f t="shared" si="5"/>
        <v>0</v>
      </c>
      <c r="AC30" s="236">
        <f t="shared" si="5"/>
        <v>0</v>
      </c>
      <c r="AD30" s="236">
        <f t="shared" si="5"/>
        <v>0</v>
      </c>
      <c r="AE30" s="236">
        <f t="shared" si="5"/>
        <v>0</v>
      </c>
      <c r="AF30" s="236">
        <f t="shared" si="5"/>
        <v>0</v>
      </c>
      <c r="AG30" s="236">
        <f t="shared" si="5"/>
        <v>0</v>
      </c>
      <c r="AH30" s="236">
        <f t="shared" si="5"/>
        <v>0</v>
      </c>
      <c r="AI30" s="236">
        <f t="shared" si="5"/>
        <v>0</v>
      </c>
      <c r="AJ30" s="236">
        <f t="shared" si="5"/>
        <v>0</v>
      </c>
      <c r="AK30" s="236">
        <f t="shared" si="5"/>
        <v>0</v>
      </c>
      <c r="AL30" s="231"/>
      <c r="AM30" s="231"/>
    </row>
    <row r="31" spans="1:39" ht="14.4" x14ac:dyDescent="0.3">
      <c r="A31" s="65"/>
      <c r="B31" s="65" t="s">
        <v>19</v>
      </c>
      <c r="C31" s="233" t="s">
        <v>4</v>
      </c>
      <c r="D31" s="235">
        <v>0</v>
      </c>
      <c r="E31" s="235">
        <v>0</v>
      </c>
      <c r="F31" s="235">
        <v>0</v>
      </c>
      <c r="G31" s="235">
        <v>0</v>
      </c>
      <c r="H31" s="235">
        <v>0</v>
      </c>
      <c r="I31" s="235">
        <v>0</v>
      </c>
      <c r="J31" s="235">
        <v>0</v>
      </c>
      <c r="K31" s="235">
        <v>0</v>
      </c>
      <c r="L31" s="235">
        <v>0</v>
      </c>
      <c r="M31" s="235">
        <v>0</v>
      </c>
      <c r="N31" s="235">
        <v>0</v>
      </c>
      <c r="O31" s="235">
        <v>0</v>
      </c>
      <c r="P31" s="235">
        <v>0</v>
      </c>
      <c r="Q31" s="235">
        <v>0</v>
      </c>
      <c r="R31" s="235">
        <v>0</v>
      </c>
      <c r="S31" s="235">
        <v>0</v>
      </c>
      <c r="T31" s="235">
        <v>0</v>
      </c>
      <c r="U31" s="235">
        <v>0</v>
      </c>
      <c r="V31" s="235">
        <v>0</v>
      </c>
      <c r="W31" s="235">
        <v>0</v>
      </c>
      <c r="X31" s="235">
        <v>0</v>
      </c>
      <c r="Y31" s="235">
        <v>0</v>
      </c>
      <c r="Z31" s="235">
        <v>0</v>
      </c>
      <c r="AA31" s="235">
        <v>0</v>
      </c>
      <c r="AB31" s="235">
        <v>0</v>
      </c>
      <c r="AC31" s="235">
        <v>0</v>
      </c>
      <c r="AD31" s="235">
        <v>0</v>
      </c>
      <c r="AE31" s="235">
        <v>0</v>
      </c>
      <c r="AF31" s="235">
        <v>0</v>
      </c>
      <c r="AG31" s="235">
        <v>0</v>
      </c>
      <c r="AH31" s="235">
        <v>0</v>
      </c>
      <c r="AI31" s="235">
        <v>0</v>
      </c>
      <c r="AJ31" s="235">
        <v>0</v>
      </c>
      <c r="AK31" s="235">
        <v>0</v>
      </c>
      <c r="AL31" s="110"/>
      <c r="AM31" s="110"/>
    </row>
    <row r="32" spans="1:39" ht="14.4" x14ac:dyDescent="0.3">
      <c r="A32" s="65"/>
      <c r="B32" s="65" t="s">
        <v>164</v>
      </c>
      <c r="C32" s="233" t="s">
        <v>4</v>
      </c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110"/>
      <c r="AM32" s="110"/>
    </row>
    <row r="33" spans="1:39" ht="14.4" x14ac:dyDescent="0.3">
      <c r="A33" s="65"/>
      <c r="B33" s="111" t="s">
        <v>64</v>
      </c>
      <c r="C33" s="234" t="s">
        <v>4</v>
      </c>
      <c r="D33" s="236">
        <f>D9-D13-D30-D31</f>
        <v>0</v>
      </c>
      <c r="E33" s="236">
        <f t="shared" ref="E33:AK33" si="6">E9-E13-E30-E31</f>
        <v>0</v>
      </c>
      <c r="F33" s="236">
        <f t="shared" si="6"/>
        <v>0</v>
      </c>
      <c r="G33" s="236">
        <f t="shared" si="6"/>
        <v>0</v>
      </c>
      <c r="H33" s="236">
        <f t="shared" si="6"/>
        <v>0</v>
      </c>
      <c r="I33" s="236">
        <f t="shared" si="6"/>
        <v>0</v>
      </c>
      <c r="J33" s="236">
        <f t="shared" si="6"/>
        <v>0</v>
      </c>
      <c r="K33" s="236">
        <f t="shared" si="6"/>
        <v>0</v>
      </c>
      <c r="L33" s="236">
        <f t="shared" si="6"/>
        <v>0</v>
      </c>
      <c r="M33" s="236">
        <f t="shared" si="6"/>
        <v>0</v>
      </c>
      <c r="N33" s="236">
        <f t="shared" si="6"/>
        <v>0</v>
      </c>
      <c r="O33" s="236">
        <f t="shared" si="6"/>
        <v>0</v>
      </c>
      <c r="P33" s="236">
        <f t="shared" si="6"/>
        <v>0</v>
      </c>
      <c r="Q33" s="236">
        <f t="shared" si="6"/>
        <v>0</v>
      </c>
      <c r="R33" s="236">
        <f t="shared" si="6"/>
        <v>0</v>
      </c>
      <c r="S33" s="236">
        <f t="shared" si="6"/>
        <v>0</v>
      </c>
      <c r="T33" s="236">
        <f t="shared" si="6"/>
        <v>0</v>
      </c>
      <c r="U33" s="236">
        <f t="shared" si="6"/>
        <v>0</v>
      </c>
      <c r="V33" s="236">
        <f t="shared" si="6"/>
        <v>0</v>
      </c>
      <c r="W33" s="236">
        <f t="shared" si="6"/>
        <v>0</v>
      </c>
      <c r="X33" s="236">
        <f t="shared" si="6"/>
        <v>0</v>
      </c>
      <c r="Y33" s="236">
        <f t="shared" si="6"/>
        <v>0</v>
      </c>
      <c r="Z33" s="236">
        <f t="shared" si="6"/>
        <v>0</v>
      </c>
      <c r="AA33" s="236">
        <f t="shared" si="6"/>
        <v>0</v>
      </c>
      <c r="AB33" s="236">
        <f t="shared" si="6"/>
        <v>0</v>
      </c>
      <c r="AC33" s="236">
        <f t="shared" si="6"/>
        <v>0</v>
      </c>
      <c r="AD33" s="236">
        <f t="shared" si="6"/>
        <v>0</v>
      </c>
      <c r="AE33" s="236">
        <f t="shared" si="6"/>
        <v>0</v>
      </c>
      <c r="AF33" s="236">
        <f t="shared" si="6"/>
        <v>0</v>
      </c>
      <c r="AG33" s="236">
        <f t="shared" si="6"/>
        <v>0</v>
      </c>
      <c r="AH33" s="236">
        <f t="shared" si="6"/>
        <v>0</v>
      </c>
      <c r="AI33" s="236">
        <f t="shared" si="6"/>
        <v>0</v>
      </c>
      <c r="AJ33" s="236">
        <f t="shared" si="6"/>
        <v>0</v>
      </c>
      <c r="AK33" s="236">
        <f t="shared" si="6"/>
        <v>0</v>
      </c>
      <c r="AL33" s="231"/>
      <c r="AM33" s="231"/>
    </row>
    <row r="34" spans="1:39" ht="14.4" x14ac:dyDescent="0.3">
      <c r="A34" s="65"/>
      <c r="B34" s="65" t="s">
        <v>20</v>
      </c>
      <c r="C34" s="233" t="s">
        <v>4</v>
      </c>
      <c r="D34" s="235">
        <v>0</v>
      </c>
      <c r="E34" s="235">
        <v>0</v>
      </c>
      <c r="F34" s="235">
        <v>0</v>
      </c>
      <c r="G34" s="235">
        <v>0</v>
      </c>
      <c r="H34" s="235">
        <v>0</v>
      </c>
      <c r="I34" s="235">
        <v>0</v>
      </c>
      <c r="J34" s="235">
        <v>0</v>
      </c>
      <c r="K34" s="235">
        <v>0</v>
      </c>
      <c r="L34" s="235">
        <v>0</v>
      </c>
      <c r="M34" s="235">
        <v>0</v>
      </c>
      <c r="N34" s="235">
        <v>0</v>
      </c>
      <c r="O34" s="235">
        <v>0</v>
      </c>
      <c r="P34" s="235">
        <v>0</v>
      </c>
      <c r="Q34" s="235">
        <v>0</v>
      </c>
      <c r="R34" s="235">
        <v>0</v>
      </c>
      <c r="S34" s="235">
        <v>0</v>
      </c>
      <c r="T34" s="235">
        <v>0</v>
      </c>
      <c r="U34" s="235">
        <v>0</v>
      </c>
      <c r="V34" s="235">
        <v>0</v>
      </c>
      <c r="W34" s="235">
        <v>0</v>
      </c>
      <c r="X34" s="235">
        <v>0</v>
      </c>
      <c r="Y34" s="235">
        <v>0</v>
      </c>
      <c r="Z34" s="235">
        <v>0</v>
      </c>
      <c r="AA34" s="235">
        <v>0</v>
      </c>
      <c r="AB34" s="235">
        <v>0</v>
      </c>
      <c r="AC34" s="235">
        <v>0</v>
      </c>
      <c r="AD34" s="235">
        <v>0</v>
      </c>
      <c r="AE34" s="235">
        <v>0</v>
      </c>
      <c r="AF34" s="235">
        <v>0</v>
      </c>
      <c r="AG34" s="235">
        <v>0</v>
      </c>
      <c r="AH34" s="235">
        <v>0</v>
      </c>
      <c r="AI34" s="235">
        <v>0</v>
      </c>
      <c r="AJ34" s="235">
        <v>0</v>
      </c>
      <c r="AK34" s="235">
        <v>0</v>
      </c>
      <c r="AL34" s="110"/>
      <c r="AM34" s="110"/>
    </row>
    <row r="35" spans="1:39" s="117" customFormat="1" ht="14.4" x14ac:dyDescent="0.3">
      <c r="A35" s="237"/>
      <c r="B35" s="111" t="s">
        <v>21</v>
      </c>
      <c r="C35" s="234" t="s">
        <v>4</v>
      </c>
      <c r="D35" s="236">
        <f>D33-D34</f>
        <v>0</v>
      </c>
      <c r="E35" s="236">
        <f>E33-E34</f>
        <v>0</v>
      </c>
      <c r="F35" s="236">
        <f t="shared" ref="F35:AK35" si="7">F33-F34</f>
        <v>0</v>
      </c>
      <c r="G35" s="236">
        <f t="shared" si="7"/>
        <v>0</v>
      </c>
      <c r="H35" s="236">
        <f t="shared" si="7"/>
        <v>0</v>
      </c>
      <c r="I35" s="236">
        <f t="shared" si="7"/>
        <v>0</v>
      </c>
      <c r="J35" s="236">
        <f t="shared" si="7"/>
        <v>0</v>
      </c>
      <c r="K35" s="236">
        <f t="shared" si="7"/>
        <v>0</v>
      </c>
      <c r="L35" s="236">
        <f t="shared" si="7"/>
        <v>0</v>
      </c>
      <c r="M35" s="236">
        <f t="shared" si="7"/>
        <v>0</v>
      </c>
      <c r="N35" s="236">
        <f t="shared" si="7"/>
        <v>0</v>
      </c>
      <c r="O35" s="236">
        <f t="shared" si="7"/>
        <v>0</v>
      </c>
      <c r="P35" s="236">
        <f t="shared" si="7"/>
        <v>0</v>
      </c>
      <c r="Q35" s="236">
        <f t="shared" si="7"/>
        <v>0</v>
      </c>
      <c r="R35" s="236">
        <f t="shared" si="7"/>
        <v>0</v>
      </c>
      <c r="S35" s="236">
        <f t="shared" si="7"/>
        <v>0</v>
      </c>
      <c r="T35" s="236">
        <f t="shared" si="7"/>
        <v>0</v>
      </c>
      <c r="U35" s="236">
        <f t="shared" si="7"/>
        <v>0</v>
      </c>
      <c r="V35" s="236">
        <f t="shared" si="7"/>
        <v>0</v>
      </c>
      <c r="W35" s="236">
        <f t="shared" si="7"/>
        <v>0</v>
      </c>
      <c r="X35" s="236">
        <f t="shared" si="7"/>
        <v>0</v>
      </c>
      <c r="Y35" s="236">
        <f t="shared" si="7"/>
        <v>0</v>
      </c>
      <c r="Z35" s="236">
        <f t="shared" si="7"/>
        <v>0</v>
      </c>
      <c r="AA35" s="236">
        <f t="shared" si="7"/>
        <v>0</v>
      </c>
      <c r="AB35" s="236">
        <f t="shared" si="7"/>
        <v>0</v>
      </c>
      <c r="AC35" s="236">
        <f t="shared" si="7"/>
        <v>0</v>
      </c>
      <c r="AD35" s="236">
        <f t="shared" si="7"/>
        <v>0</v>
      </c>
      <c r="AE35" s="236">
        <f t="shared" si="7"/>
        <v>0</v>
      </c>
      <c r="AF35" s="236">
        <f t="shared" si="7"/>
        <v>0</v>
      </c>
      <c r="AG35" s="236">
        <f t="shared" si="7"/>
        <v>0</v>
      </c>
      <c r="AH35" s="236">
        <f t="shared" si="7"/>
        <v>0</v>
      </c>
      <c r="AI35" s="236">
        <f t="shared" si="7"/>
        <v>0</v>
      </c>
      <c r="AJ35" s="236">
        <f t="shared" si="7"/>
        <v>0</v>
      </c>
      <c r="AK35" s="236">
        <f t="shared" si="7"/>
        <v>0</v>
      </c>
      <c r="AL35" s="231"/>
      <c r="AM35" s="231"/>
    </row>
    <row r="36" spans="1:39" ht="14.4" x14ac:dyDescent="0.3">
      <c r="A36" s="65"/>
      <c r="B36" s="65" t="s">
        <v>22</v>
      </c>
      <c r="C36" s="233" t="s">
        <v>4</v>
      </c>
      <c r="D36" s="235">
        <f>IF(D35&gt;0,D35*Input!$D$14,0)</f>
        <v>0</v>
      </c>
      <c r="E36" s="235">
        <f>IF(E35&gt;0,E35*Input!$D$14,0)</f>
        <v>0</v>
      </c>
      <c r="F36" s="235">
        <f>IF(F35&gt;0,F35*Input!$D$14,0)</f>
        <v>0</v>
      </c>
      <c r="G36" s="235">
        <f>IF(G35&gt;0,G35*Input!$D$14,0)</f>
        <v>0</v>
      </c>
      <c r="H36" s="235">
        <f>IF(H35&gt;0,H35*Input!$D$14,0)</f>
        <v>0</v>
      </c>
      <c r="I36" s="235">
        <f>IF(I35&gt;0,I35*Input!$D$14,0)</f>
        <v>0</v>
      </c>
      <c r="J36" s="235">
        <f>IF(J35&gt;0,J35*Input!$D$14,0)</f>
        <v>0</v>
      </c>
      <c r="K36" s="235">
        <f>IF(K35&gt;0,K35*Input!$D$14,0)</f>
        <v>0</v>
      </c>
      <c r="L36" s="235">
        <f>IF(L35&gt;0,L35*Input!$D$14,0)</f>
        <v>0</v>
      </c>
      <c r="M36" s="235">
        <f>IF(M35&gt;0,M35*Input!$D$14,0)</f>
        <v>0</v>
      </c>
      <c r="N36" s="235">
        <f>IF(N35&gt;0,N35*Input!$D$14,0)</f>
        <v>0</v>
      </c>
      <c r="O36" s="235">
        <f>IF(O35&gt;0,O35*Input!$D$14,0)</f>
        <v>0</v>
      </c>
      <c r="P36" s="235">
        <f>IF(P35&gt;0,P35*Input!$D$14,0)</f>
        <v>0</v>
      </c>
      <c r="Q36" s="235">
        <f>IF(Q35&gt;0,Q35*Input!$D$14,0)</f>
        <v>0</v>
      </c>
      <c r="R36" s="235">
        <f>IF(R35&gt;0,R35*Input!$D$14,0)</f>
        <v>0</v>
      </c>
      <c r="S36" s="235">
        <f>IF(S35&gt;0,S35*Input!$D$14,0)</f>
        <v>0</v>
      </c>
      <c r="T36" s="235">
        <f>IF(T35&gt;0,T35*Input!$D$14,0)</f>
        <v>0</v>
      </c>
      <c r="U36" s="235">
        <f>IF(U35&gt;0,U35*Input!$D$14,0)</f>
        <v>0</v>
      </c>
      <c r="V36" s="235">
        <f>IF(V35&gt;0,V35*Input!$D$14,0)</f>
        <v>0</v>
      </c>
      <c r="W36" s="235">
        <f>IF(W35&gt;0,W35*Input!$D$14,0)</f>
        <v>0</v>
      </c>
      <c r="X36" s="235">
        <f>IF(X35&gt;0,X35*Input!$D$14,0)</f>
        <v>0</v>
      </c>
      <c r="Y36" s="235">
        <f>IF(Y35&gt;0,Y35*Input!$D$14,0)</f>
        <v>0</v>
      </c>
      <c r="Z36" s="235">
        <f>IF(Z35&gt;0,Z35*Input!$D$14,0)</f>
        <v>0</v>
      </c>
      <c r="AA36" s="235">
        <f>IF(AA35&gt;0,AA35*Input!$D$14,0)</f>
        <v>0</v>
      </c>
      <c r="AB36" s="235">
        <f>IF(AB35&gt;0,AB35*Input!$D$14,0)</f>
        <v>0</v>
      </c>
      <c r="AC36" s="235">
        <f>IF(AC35&gt;0,AC35*Input!$D$14,0)</f>
        <v>0</v>
      </c>
      <c r="AD36" s="235">
        <f>IF(AD35&gt;0,AD35*Input!$D$14,0)</f>
        <v>0</v>
      </c>
      <c r="AE36" s="235">
        <f>IF(AE35&gt;0,AE35*Input!$D$14,0)</f>
        <v>0</v>
      </c>
      <c r="AF36" s="235">
        <f>IF(AF35&gt;0,AF35*Input!$D$14,0)</f>
        <v>0</v>
      </c>
      <c r="AG36" s="235">
        <f>IF(AG35&gt;0,AG35*Input!$D$14,0)</f>
        <v>0</v>
      </c>
      <c r="AH36" s="235">
        <f>IF(AH35&gt;0,AH35*Input!$D$14,0)</f>
        <v>0</v>
      </c>
      <c r="AI36" s="235">
        <f>IF(AI35&gt;0,AI35*Input!$D$14,0)</f>
        <v>0</v>
      </c>
      <c r="AJ36" s="235">
        <f>IF(AJ35&gt;0,AJ35*Input!$D$14,0)</f>
        <v>0</v>
      </c>
      <c r="AK36" s="235">
        <f>IF(AK35&gt;0,AK35*Input!$D$14,0)</f>
        <v>0</v>
      </c>
      <c r="AL36" s="232"/>
      <c r="AM36" s="110"/>
    </row>
    <row r="37" spans="1:39" s="117" customFormat="1" ht="14.4" x14ac:dyDescent="0.3">
      <c r="A37" s="237"/>
      <c r="B37" s="111" t="s">
        <v>23</v>
      </c>
      <c r="C37" s="234" t="s">
        <v>4</v>
      </c>
      <c r="D37" s="236">
        <f>D35-D36</f>
        <v>0</v>
      </c>
      <c r="E37" s="236">
        <f t="shared" ref="E37:J37" si="8">E35-E36</f>
        <v>0</v>
      </c>
      <c r="F37" s="236">
        <f t="shared" si="8"/>
        <v>0</v>
      </c>
      <c r="G37" s="236">
        <f t="shared" si="8"/>
        <v>0</v>
      </c>
      <c r="H37" s="236">
        <f t="shared" si="8"/>
        <v>0</v>
      </c>
      <c r="I37" s="236">
        <f t="shared" si="8"/>
        <v>0</v>
      </c>
      <c r="J37" s="236">
        <f t="shared" si="8"/>
        <v>0</v>
      </c>
      <c r="K37" s="236">
        <f>K35-K36</f>
        <v>0</v>
      </c>
      <c r="L37" s="236">
        <f t="shared" ref="L37:AK37" si="9">L35-L36</f>
        <v>0</v>
      </c>
      <c r="M37" s="236">
        <f t="shared" si="9"/>
        <v>0</v>
      </c>
      <c r="N37" s="236">
        <f t="shared" si="9"/>
        <v>0</v>
      </c>
      <c r="O37" s="236">
        <f t="shared" si="9"/>
        <v>0</v>
      </c>
      <c r="P37" s="236">
        <f t="shared" si="9"/>
        <v>0</v>
      </c>
      <c r="Q37" s="236">
        <f t="shared" si="9"/>
        <v>0</v>
      </c>
      <c r="R37" s="236">
        <f t="shared" si="9"/>
        <v>0</v>
      </c>
      <c r="S37" s="236">
        <f t="shared" si="9"/>
        <v>0</v>
      </c>
      <c r="T37" s="236">
        <f t="shared" si="9"/>
        <v>0</v>
      </c>
      <c r="U37" s="236">
        <f t="shared" si="9"/>
        <v>0</v>
      </c>
      <c r="V37" s="236">
        <f t="shared" si="9"/>
        <v>0</v>
      </c>
      <c r="W37" s="236">
        <f t="shared" si="9"/>
        <v>0</v>
      </c>
      <c r="X37" s="236">
        <f t="shared" si="9"/>
        <v>0</v>
      </c>
      <c r="Y37" s="236">
        <f t="shared" si="9"/>
        <v>0</v>
      </c>
      <c r="Z37" s="236">
        <f t="shared" si="9"/>
        <v>0</v>
      </c>
      <c r="AA37" s="236">
        <f t="shared" si="9"/>
        <v>0</v>
      </c>
      <c r="AB37" s="236">
        <f t="shared" si="9"/>
        <v>0</v>
      </c>
      <c r="AC37" s="236">
        <f t="shared" si="9"/>
        <v>0</v>
      </c>
      <c r="AD37" s="236">
        <f t="shared" si="9"/>
        <v>0</v>
      </c>
      <c r="AE37" s="236">
        <f t="shared" si="9"/>
        <v>0</v>
      </c>
      <c r="AF37" s="236">
        <f t="shared" si="9"/>
        <v>0</v>
      </c>
      <c r="AG37" s="236">
        <f t="shared" si="9"/>
        <v>0</v>
      </c>
      <c r="AH37" s="236">
        <f t="shared" si="9"/>
        <v>0</v>
      </c>
      <c r="AI37" s="236">
        <f t="shared" si="9"/>
        <v>0</v>
      </c>
      <c r="AJ37" s="236">
        <f t="shared" si="9"/>
        <v>0</v>
      </c>
      <c r="AK37" s="236">
        <f t="shared" si="9"/>
        <v>0</v>
      </c>
      <c r="AL37" s="231"/>
      <c r="AM37" s="231"/>
    </row>
    <row r="38" spans="1:39" ht="14.4" x14ac:dyDescent="0.3">
      <c r="A38" s="65"/>
      <c r="B38" s="65" t="s">
        <v>24</v>
      </c>
      <c r="C38" s="233" t="s">
        <v>4</v>
      </c>
      <c r="D38" s="235">
        <v>0</v>
      </c>
      <c r="E38" s="235">
        <v>0</v>
      </c>
      <c r="F38" s="235">
        <v>0</v>
      </c>
      <c r="G38" s="235">
        <v>0</v>
      </c>
      <c r="H38" s="235">
        <v>0</v>
      </c>
      <c r="I38" s="235">
        <v>0</v>
      </c>
      <c r="J38" s="235">
        <v>0</v>
      </c>
      <c r="K38" s="235">
        <v>0</v>
      </c>
      <c r="L38" s="235">
        <v>0</v>
      </c>
      <c r="M38" s="235">
        <v>0</v>
      </c>
      <c r="N38" s="235">
        <v>0</v>
      </c>
      <c r="O38" s="235">
        <v>0</v>
      </c>
      <c r="P38" s="235">
        <v>0</v>
      </c>
      <c r="Q38" s="235">
        <v>0</v>
      </c>
      <c r="R38" s="235">
        <v>0</v>
      </c>
      <c r="S38" s="235">
        <v>0</v>
      </c>
      <c r="T38" s="235">
        <v>0</v>
      </c>
      <c r="U38" s="235">
        <v>0</v>
      </c>
      <c r="V38" s="235">
        <v>0</v>
      </c>
      <c r="W38" s="235">
        <v>0</v>
      </c>
      <c r="X38" s="235">
        <v>0</v>
      </c>
      <c r="Y38" s="235">
        <v>0</v>
      </c>
      <c r="Z38" s="235">
        <v>0</v>
      </c>
      <c r="AA38" s="235">
        <v>0</v>
      </c>
      <c r="AB38" s="235">
        <v>0</v>
      </c>
      <c r="AC38" s="235">
        <v>0</v>
      </c>
      <c r="AD38" s="235">
        <v>0</v>
      </c>
      <c r="AE38" s="235">
        <v>0</v>
      </c>
      <c r="AF38" s="235">
        <v>0</v>
      </c>
      <c r="AG38" s="235">
        <v>0</v>
      </c>
      <c r="AH38" s="235">
        <v>0</v>
      </c>
      <c r="AI38" s="235">
        <v>0</v>
      </c>
      <c r="AJ38" s="235">
        <v>0</v>
      </c>
      <c r="AK38" s="235">
        <v>0</v>
      </c>
      <c r="AL38" s="110"/>
      <c r="AM38" s="110"/>
    </row>
    <row r="39" spans="1:39" s="117" customFormat="1" ht="14.4" x14ac:dyDescent="0.3">
      <c r="A39" s="237"/>
      <c r="B39" s="111" t="s">
        <v>25</v>
      </c>
      <c r="C39" s="234" t="s">
        <v>4</v>
      </c>
      <c r="D39" s="236">
        <f>D37-D38</f>
        <v>0</v>
      </c>
      <c r="E39" s="236">
        <f t="shared" ref="E39:AK39" si="10">E37-E38</f>
        <v>0</v>
      </c>
      <c r="F39" s="236">
        <f t="shared" si="10"/>
        <v>0</v>
      </c>
      <c r="G39" s="236">
        <f t="shared" si="10"/>
        <v>0</v>
      </c>
      <c r="H39" s="236">
        <f t="shared" si="10"/>
        <v>0</v>
      </c>
      <c r="I39" s="236">
        <f t="shared" si="10"/>
        <v>0</v>
      </c>
      <c r="J39" s="236">
        <f t="shared" si="10"/>
        <v>0</v>
      </c>
      <c r="K39" s="236">
        <f t="shared" si="10"/>
        <v>0</v>
      </c>
      <c r="L39" s="236">
        <f t="shared" si="10"/>
        <v>0</v>
      </c>
      <c r="M39" s="236">
        <f t="shared" si="10"/>
        <v>0</v>
      </c>
      <c r="N39" s="236">
        <f t="shared" si="10"/>
        <v>0</v>
      </c>
      <c r="O39" s="236">
        <f t="shared" si="10"/>
        <v>0</v>
      </c>
      <c r="P39" s="236">
        <f t="shared" si="10"/>
        <v>0</v>
      </c>
      <c r="Q39" s="236">
        <f t="shared" si="10"/>
        <v>0</v>
      </c>
      <c r="R39" s="236">
        <f t="shared" si="10"/>
        <v>0</v>
      </c>
      <c r="S39" s="236">
        <f t="shared" si="10"/>
        <v>0</v>
      </c>
      <c r="T39" s="236">
        <f t="shared" si="10"/>
        <v>0</v>
      </c>
      <c r="U39" s="236">
        <f t="shared" si="10"/>
        <v>0</v>
      </c>
      <c r="V39" s="236">
        <f t="shared" si="10"/>
        <v>0</v>
      </c>
      <c r="W39" s="236">
        <f t="shared" si="10"/>
        <v>0</v>
      </c>
      <c r="X39" s="236">
        <f t="shared" si="10"/>
        <v>0</v>
      </c>
      <c r="Y39" s="236">
        <f t="shared" si="10"/>
        <v>0</v>
      </c>
      <c r="Z39" s="236">
        <f t="shared" si="10"/>
        <v>0</v>
      </c>
      <c r="AA39" s="236">
        <f t="shared" si="10"/>
        <v>0</v>
      </c>
      <c r="AB39" s="236">
        <f t="shared" si="10"/>
        <v>0</v>
      </c>
      <c r="AC39" s="236">
        <f t="shared" si="10"/>
        <v>0</v>
      </c>
      <c r="AD39" s="236">
        <f t="shared" si="10"/>
        <v>0</v>
      </c>
      <c r="AE39" s="236">
        <f t="shared" si="10"/>
        <v>0</v>
      </c>
      <c r="AF39" s="236">
        <f t="shared" si="10"/>
        <v>0</v>
      </c>
      <c r="AG39" s="236">
        <f t="shared" si="10"/>
        <v>0</v>
      </c>
      <c r="AH39" s="236">
        <f t="shared" si="10"/>
        <v>0</v>
      </c>
      <c r="AI39" s="236">
        <f t="shared" si="10"/>
        <v>0</v>
      </c>
      <c r="AJ39" s="236">
        <f t="shared" si="10"/>
        <v>0</v>
      </c>
      <c r="AK39" s="236">
        <f t="shared" si="10"/>
        <v>0</v>
      </c>
      <c r="AL39" s="231"/>
      <c r="AM39" s="231"/>
    </row>
    <row r="40" spans="1:39" ht="13.5" customHeight="1" x14ac:dyDescent="0.25"/>
    <row r="41" spans="1:39" ht="13.5" customHeight="1" x14ac:dyDescent="0.25"/>
    <row r="42" spans="1:39" ht="13.5" customHeight="1" x14ac:dyDescent="0.25"/>
    <row r="43" spans="1:39" ht="13.5" customHeight="1" x14ac:dyDescent="0.25"/>
    <row r="44" spans="1:39" ht="13.5" customHeight="1" x14ac:dyDescent="0.25"/>
    <row r="45" spans="1:39" ht="13.5" customHeight="1" x14ac:dyDescent="0.25"/>
    <row r="46" spans="1:39" ht="13.5" customHeight="1" x14ac:dyDescent="0.25"/>
    <row r="47" spans="1:39" ht="13.5" customHeight="1" x14ac:dyDescent="0.25"/>
    <row r="48" spans="1:39" ht="13.5" customHeight="1" x14ac:dyDescent="0.25"/>
    <row r="49" ht="13.5" customHeight="1" x14ac:dyDescent="0.25"/>
    <row r="50" ht="13.5" customHeight="1" x14ac:dyDescent="0.25"/>
    <row r="51" ht="13.5" customHeight="1" x14ac:dyDescent="0.25"/>
    <row r="52" ht="13.5" customHeight="1" x14ac:dyDescent="0.25"/>
    <row r="53" ht="13.5" customHeight="1" x14ac:dyDescent="0.25"/>
    <row r="54" ht="13.5" customHeight="1" x14ac:dyDescent="0.25"/>
    <row r="55" ht="13.5" customHeight="1" x14ac:dyDescent="0.25"/>
    <row r="56" ht="13.5" customHeight="1" x14ac:dyDescent="0.25"/>
    <row r="57" ht="13.5" customHeight="1" x14ac:dyDescent="0.25"/>
    <row r="58" ht="13.5" customHeight="1" x14ac:dyDescent="0.25"/>
    <row r="59" ht="13.5" customHeight="1" x14ac:dyDescent="0.25"/>
    <row r="60" ht="13.5" customHeight="1" x14ac:dyDescent="0.25"/>
    <row r="61" ht="13.5" customHeight="1" x14ac:dyDescent="0.25"/>
    <row r="62" ht="13.5" customHeight="1" x14ac:dyDescent="0.25"/>
    <row r="63" ht="13.5" customHeight="1" x14ac:dyDescent="0.25"/>
    <row r="64" ht="13.5" customHeight="1" x14ac:dyDescent="0.25"/>
    <row r="65" ht="13.5" customHeight="1" x14ac:dyDescent="0.25"/>
    <row r="66" ht="13.5" customHeight="1" x14ac:dyDescent="0.25"/>
    <row r="67" ht="13.5" customHeight="1" x14ac:dyDescent="0.25"/>
    <row r="68" ht="13.5" customHeight="1" x14ac:dyDescent="0.25"/>
    <row r="69" ht="13.5" customHeight="1" x14ac:dyDescent="0.25"/>
    <row r="70" ht="13.5" customHeight="1" x14ac:dyDescent="0.25"/>
    <row r="71" ht="13.5" customHeight="1" x14ac:dyDescent="0.25"/>
    <row r="72" ht="13.5" customHeight="1" x14ac:dyDescent="0.25"/>
    <row r="73" ht="13.5" customHeight="1" x14ac:dyDescent="0.25"/>
    <row r="74" ht="13.5" customHeight="1" x14ac:dyDescent="0.25"/>
    <row r="75" ht="13.5" customHeight="1" x14ac:dyDescent="0.25"/>
    <row r="76" ht="13.5" customHeight="1" x14ac:dyDescent="0.25"/>
    <row r="77" ht="13.5" customHeight="1" x14ac:dyDescent="0.25"/>
    <row r="78" ht="13.5" customHeight="1" x14ac:dyDescent="0.25"/>
    <row r="79" ht="13.5" customHeight="1" x14ac:dyDescent="0.25"/>
    <row r="80" ht="13.5" customHeight="1" x14ac:dyDescent="0.25"/>
    <row r="81" ht="13.5" customHeight="1" x14ac:dyDescent="0.25"/>
    <row r="82" ht="13.5" customHeight="1" x14ac:dyDescent="0.25"/>
    <row r="83" ht="13.5" customHeight="1" x14ac:dyDescent="0.25"/>
    <row r="84" ht="13.5" customHeight="1" x14ac:dyDescent="0.25"/>
    <row r="85" ht="13.5" customHeight="1" x14ac:dyDescent="0.25"/>
    <row r="86" ht="13.5" customHeight="1" x14ac:dyDescent="0.25"/>
    <row r="87" ht="13.5" customHeight="1" x14ac:dyDescent="0.25"/>
    <row r="88" ht="13.5" customHeight="1" x14ac:dyDescent="0.25"/>
    <row r="89" ht="13.5" customHeight="1" x14ac:dyDescent="0.25"/>
    <row r="90" ht="13.5" customHeight="1" x14ac:dyDescent="0.25"/>
    <row r="91" ht="13.5" customHeight="1" x14ac:dyDescent="0.25"/>
    <row r="92" ht="13.5" customHeight="1" x14ac:dyDescent="0.25"/>
    <row r="93" ht="13.5" customHeight="1" x14ac:dyDescent="0.25"/>
    <row r="94" ht="13.5" customHeight="1" x14ac:dyDescent="0.25"/>
    <row r="95" ht="13.5" customHeight="1" x14ac:dyDescent="0.25"/>
    <row r="96" ht="13.5" customHeight="1" x14ac:dyDescent="0.25"/>
    <row r="97" ht="13.5" customHeight="1" x14ac:dyDescent="0.25"/>
    <row r="98" ht="13.5" customHeight="1" x14ac:dyDescent="0.25"/>
    <row r="99" ht="13.5" customHeight="1" x14ac:dyDescent="0.25"/>
    <row r="100" ht="13.5" customHeight="1" x14ac:dyDescent="0.25"/>
    <row r="101" ht="13.5" customHeight="1" x14ac:dyDescent="0.25"/>
    <row r="102" ht="13.5" customHeight="1" x14ac:dyDescent="0.25"/>
    <row r="103" ht="13.5" customHeight="1" x14ac:dyDescent="0.25"/>
    <row r="104" ht="13.5" customHeight="1" x14ac:dyDescent="0.25"/>
    <row r="105" ht="13.5" customHeight="1" x14ac:dyDescent="0.25"/>
    <row r="106" ht="13.5" customHeight="1" x14ac:dyDescent="0.25"/>
    <row r="107" ht="13.5" customHeight="1" x14ac:dyDescent="0.25"/>
    <row r="108" ht="13.5" customHeight="1" x14ac:dyDescent="0.25"/>
    <row r="109" ht="13.5" customHeight="1" x14ac:dyDescent="0.25"/>
    <row r="110" ht="13.5" customHeight="1" x14ac:dyDescent="0.25"/>
    <row r="111" ht="13.5" customHeight="1" x14ac:dyDescent="0.25"/>
    <row r="112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  <row r="119" ht="13.5" customHeight="1" x14ac:dyDescent="0.25"/>
    <row r="120" ht="13.5" customHeight="1" x14ac:dyDescent="0.25"/>
    <row r="121" ht="13.5" customHeight="1" x14ac:dyDescent="0.25"/>
    <row r="122" ht="13.5" customHeight="1" x14ac:dyDescent="0.25"/>
    <row r="123" ht="13.5" customHeight="1" x14ac:dyDescent="0.25"/>
    <row r="124" ht="13.5" customHeight="1" x14ac:dyDescent="0.25"/>
    <row r="125" ht="13.5" customHeight="1" x14ac:dyDescent="0.25"/>
    <row r="126" ht="13.5" customHeight="1" x14ac:dyDescent="0.25"/>
    <row r="127" ht="13.5" customHeight="1" x14ac:dyDescent="0.25"/>
    <row r="12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  <row r="489" ht="13.5" customHeight="1" x14ac:dyDescent="0.25"/>
    <row r="490" ht="13.5" customHeight="1" x14ac:dyDescent="0.25"/>
    <row r="491" ht="13.5" customHeight="1" x14ac:dyDescent="0.25"/>
    <row r="492" ht="13.5" customHeight="1" x14ac:dyDescent="0.25"/>
    <row r="493" ht="13.5" customHeight="1" x14ac:dyDescent="0.25"/>
    <row r="494" ht="13.5" customHeight="1" x14ac:dyDescent="0.25"/>
    <row r="495" ht="13.5" customHeight="1" x14ac:dyDescent="0.25"/>
    <row r="496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  <row r="512" ht="13.5" customHeight="1" x14ac:dyDescent="0.25"/>
    <row r="513" ht="13.5" customHeight="1" x14ac:dyDescent="0.25"/>
    <row r="514" ht="13.5" customHeight="1" x14ac:dyDescent="0.25"/>
    <row r="515" ht="13.5" customHeight="1" x14ac:dyDescent="0.25"/>
    <row r="516" ht="13.5" customHeight="1" x14ac:dyDescent="0.25"/>
    <row r="517" ht="13.5" customHeight="1" x14ac:dyDescent="0.25"/>
    <row r="518" ht="13.5" customHeight="1" x14ac:dyDescent="0.25"/>
    <row r="519" ht="13.5" customHeight="1" x14ac:dyDescent="0.25"/>
    <row r="520" ht="13.5" customHeight="1" x14ac:dyDescent="0.25"/>
    <row r="521" ht="13.5" customHeight="1" x14ac:dyDescent="0.25"/>
    <row r="522" ht="13.5" customHeight="1" x14ac:dyDescent="0.25"/>
    <row r="523" ht="13.5" customHeight="1" x14ac:dyDescent="0.25"/>
    <row r="524" ht="13.5" customHeight="1" x14ac:dyDescent="0.25"/>
    <row r="525" ht="13.5" customHeight="1" x14ac:dyDescent="0.25"/>
    <row r="526" ht="13.5" customHeight="1" x14ac:dyDescent="0.25"/>
    <row r="527" ht="13.5" customHeight="1" x14ac:dyDescent="0.25"/>
    <row r="528" ht="13.5" customHeight="1" x14ac:dyDescent="0.25"/>
    <row r="529" ht="13.5" customHeight="1" x14ac:dyDescent="0.25"/>
    <row r="530" ht="13.5" customHeight="1" x14ac:dyDescent="0.25"/>
    <row r="531" ht="13.5" customHeight="1" x14ac:dyDescent="0.25"/>
    <row r="532" ht="13.5" customHeight="1" x14ac:dyDescent="0.25"/>
    <row r="533" ht="13.5" customHeight="1" x14ac:dyDescent="0.25"/>
    <row r="534" ht="13.5" customHeight="1" x14ac:dyDescent="0.25"/>
    <row r="535" ht="13.5" customHeight="1" x14ac:dyDescent="0.25"/>
    <row r="536" ht="13.5" customHeight="1" x14ac:dyDescent="0.25"/>
    <row r="537" ht="13.5" customHeight="1" x14ac:dyDescent="0.25"/>
    <row r="538" ht="13.5" customHeight="1" x14ac:dyDescent="0.25"/>
    <row r="539" ht="13.5" customHeight="1" x14ac:dyDescent="0.25"/>
    <row r="540" ht="13.5" customHeight="1" x14ac:dyDescent="0.25"/>
    <row r="541" ht="13.5" customHeight="1" x14ac:dyDescent="0.25"/>
    <row r="542" ht="13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3.5" customHeight="1" x14ac:dyDescent="0.25"/>
    <row r="549" ht="13.5" customHeight="1" x14ac:dyDescent="0.25"/>
    <row r="550" ht="13.5" customHeight="1" x14ac:dyDescent="0.25"/>
    <row r="551" ht="13.5" customHeight="1" x14ac:dyDescent="0.25"/>
    <row r="552" ht="13.5" customHeight="1" x14ac:dyDescent="0.25"/>
    <row r="553" ht="13.5" customHeight="1" x14ac:dyDescent="0.25"/>
    <row r="554" ht="13.5" customHeight="1" x14ac:dyDescent="0.25"/>
    <row r="555" ht="13.5" customHeight="1" x14ac:dyDescent="0.25"/>
    <row r="556" ht="13.5" customHeight="1" x14ac:dyDescent="0.25"/>
    <row r="557" ht="13.5" customHeight="1" x14ac:dyDescent="0.25"/>
    <row r="558" ht="13.5" customHeight="1" x14ac:dyDescent="0.25"/>
    <row r="559" ht="13.5" customHeight="1" x14ac:dyDescent="0.25"/>
    <row r="560" ht="13.5" customHeight="1" x14ac:dyDescent="0.25"/>
    <row r="561" ht="13.5" customHeight="1" x14ac:dyDescent="0.25"/>
    <row r="562" ht="13.5" customHeight="1" x14ac:dyDescent="0.25"/>
    <row r="563" ht="13.5" customHeight="1" x14ac:dyDescent="0.25"/>
    <row r="564" ht="13.5" customHeight="1" x14ac:dyDescent="0.25"/>
    <row r="565" ht="13.5" customHeight="1" x14ac:dyDescent="0.25"/>
    <row r="566" ht="13.5" customHeight="1" x14ac:dyDescent="0.25"/>
    <row r="567" ht="13.5" customHeight="1" x14ac:dyDescent="0.25"/>
    <row r="568" ht="13.5" customHeight="1" x14ac:dyDescent="0.25"/>
    <row r="569" ht="13.5" customHeight="1" x14ac:dyDescent="0.25"/>
    <row r="570" ht="13.5" customHeight="1" x14ac:dyDescent="0.25"/>
    <row r="571" ht="13.5" customHeight="1" x14ac:dyDescent="0.25"/>
    <row r="572" ht="13.5" customHeight="1" x14ac:dyDescent="0.25"/>
    <row r="573" ht="13.5" customHeight="1" x14ac:dyDescent="0.25"/>
    <row r="574" ht="13.5" customHeight="1" x14ac:dyDescent="0.25"/>
    <row r="575" ht="13.5" customHeight="1" x14ac:dyDescent="0.25"/>
    <row r="576" ht="13.5" customHeight="1" x14ac:dyDescent="0.25"/>
    <row r="577" ht="13.5" customHeight="1" x14ac:dyDescent="0.25"/>
    <row r="578" ht="13.5" customHeight="1" x14ac:dyDescent="0.25"/>
    <row r="579" ht="13.5" customHeight="1" x14ac:dyDescent="0.25"/>
    <row r="580" ht="13.5" customHeight="1" x14ac:dyDescent="0.25"/>
    <row r="581" ht="13.5" customHeight="1" x14ac:dyDescent="0.25"/>
    <row r="582" ht="13.5" customHeight="1" x14ac:dyDescent="0.25"/>
    <row r="583" ht="13.5" customHeight="1" x14ac:dyDescent="0.25"/>
    <row r="584" ht="13.5" customHeight="1" x14ac:dyDescent="0.25"/>
    <row r="585" ht="13.5" customHeight="1" x14ac:dyDescent="0.25"/>
    <row r="586" ht="13.5" customHeight="1" x14ac:dyDescent="0.25"/>
    <row r="587" ht="13.5" customHeight="1" x14ac:dyDescent="0.25"/>
    <row r="588" ht="13.5" customHeight="1" x14ac:dyDescent="0.25"/>
    <row r="589" ht="13.5" customHeight="1" x14ac:dyDescent="0.25"/>
    <row r="590" ht="13.5" customHeight="1" x14ac:dyDescent="0.25"/>
    <row r="591" ht="13.5" customHeight="1" x14ac:dyDescent="0.25"/>
    <row r="592" ht="13.5" customHeight="1" x14ac:dyDescent="0.25"/>
    <row r="593" ht="13.5" customHeight="1" x14ac:dyDescent="0.25"/>
    <row r="594" ht="13.5" customHeight="1" x14ac:dyDescent="0.25"/>
    <row r="595" ht="13.5" customHeight="1" x14ac:dyDescent="0.25"/>
    <row r="596" ht="13.5" customHeight="1" x14ac:dyDescent="0.25"/>
    <row r="597" ht="13.5" customHeight="1" x14ac:dyDescent="0.25"/>
    <row r="598" ht="13.5" customHeight="1" x14ac:dyDescent="0.25"/>
    <row r="599" ht="13.5" customHeight="1" x14ac:dyDescent="0.25"/>
    <row r="600" ht="13.5" customHeight="1" x14ac:dyDescent="0.25"/>
    <row r="601" ht="13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3.5" customHeight="1" x14ac:dyDescent="0.25"/>
    <row r="609" ht="13.5" customHeight="1" x14ac:dyDescent="0.25"/>
    <row r="610" ht="13.5" customHeight="1" x14ac:dyDescent="0.25"/>
    <row r="611" ht="13.5" customHeight="1" x14ac:dyDescent="0.25"/>
    <row r="612" ht="13.5" customHeight="1" x14ac:dyDescent="0.25"/>
    <row r="613" ht="13.5" customHeight="1" x14ac:dyDescent="0.25"/>
    <row r="614" ht="13.5" customHeight="1" x14ac:dyDescent="0.25"/>
    <row r="615" ht="13.5" customHeight="1" x14ac:dyDescent="0.25"/>
    <row r="616" ht="13.5" customHeight="1" x14ac:dyDescent="0.25"/>
    <row r="617" ht="13.5" customHeight="1" x14ac:dyDescent="0.25"/>
    <row r="618" ht="13.5" customHeight="1" x14ac:dyDescent="0.25"/>
    <row r="619" ht="13.5" customHeight="1" x14ac:dyDescent="0.25"/>
    <row r="620" ht="13.5" customHeight="1" x14ac:dyDescent="0.25"/>
    <row r="621" ht="13.5" customHeight="1" x14ac:dyDescent="0.25"/>
    <row r="622" ht="13.5" customHeight="1" x14ac:dyDescent="0.25"/>
    <row r="623" ht="13.5" customHeight="1" x14ac:dyDescent="0.25"/>
    <row r="624" ht="13.5" customHeight="1" x14ac:dyDescent="0.25"/>
    <row r="625" ht="13.5" customHeight="1" x14ac:dyDescent="0.25"/>
    <row r="626" ht="13.5" customHeight="1" x14ac:dyDescent="0.25"/>
    <row r="627" ht="13.5" customHeight="1" x14ac:dyDescent="0.25"/>
    <row r="628" ht="13.5" customHeight="1" x14ac:dyDescent="0.25"/>
    <row r="629" ht="13.5" customHeight="1" x14ac:dyDescent="0.25"/>
    <row r="630" ht="13.5" customHeight="1" x14ac:dyDescent="0.25"/>
    <row r="631" ht="13.5" customHeight="1" x14ac:dyDescent="0.25"/>
    <row r="632" ht="13.5" customHeight="1" x14ac:dyDescent="0.25"/>
    <row r="633" ht="13.5" customHeight="1" x14ac:dyDescent="0.25"/>
    <row r="634" ht="13.5" customHeight="1" x14ac:dyDescent="0.25"/>
    <row r="635" ht="13.5" customHeight="1" x14ac:dyDescent="0.25"/>
    <row r="636" ht="13.5" customHeight="1" x14ac:dyDescent="0.25"/>
    <row r="637" ht="13.5" customHeight="1" x14ac:dyDescent="0.25"/>
    <row r="638" ht="13.5" customHeight="1" x14ac:dyDescent="0.25"/>
    <row r="639" ht="13.5" customHeight="1" x14ac:dyDescent="0.25"/>
    <row r="640" ht="13.5" customHeight="1" x14ac:dyDescent="0.25"/>
    <row r="641" ht="13.5" customHeight="1" x14ac:dyDescent="0.25"/>
    <row r="642" ht="13.5" customHeight="1" x14ac:dyDescent="0.25"/>
    <row r="643" ht="13.5" customHeight="1" x14ac:dyDescent="0.25"/>
    <row r="644" ht="13.5" customHeight="1" x14ac:dyDescent="0.25"/>
    <row r="645" ht="13.5" customHeight="1" x14ac:dyDescent="0.25"/>
    <row r="646" ht="13.5" customHeight="1" x14ac:dyDescent="0.25"/>
    <row r="647" ht="13.5" customHeight="1" x14ac:dyDescent="0.25"/>
    <row r="648" ht="13.5" customHeight="1" x14ac:dyDescent="0.25"/>
    <row r="649" ht="13.5" customHeight="1" x14ac:dyDescent="0.25"/>
    <row r="650" ht="13.5" customHeight="1" x14ac:dyDescent="0.25"/>
    <row r="651" ht="13.5" customHeight="1" x14ac:dyDescent="0.25"/>
    <row r="652" ht="13.5" customHeight="1" x14ac:dyDescent="0.25"/>
    <row r="653" ht="13.5" customHeight="1" x14ac:dyDescent="0.25"/>
    <row r="654" ht="13.5" customHeight="1" x14ac:dyDescent="0.25"/>
    <row r="655" ht="13.5" customHeight="1" x14ac:dyDescent="0.25"/>
    <row r="656" ht="13.5" customHeight="1" x14ac:dyDescent="0.25"/>
    <row r="657" ht="13.5" customHeight="1" x14ac:dyDescent="0.25"/>
    <row r="658" ht="13.5" customHeight="1" x14ac:dyDescent="0.25"/>
    <row r="659" ht="13.5" customHeight="1" x14ac:dyDescent="0.25"/>
    <row r="660" ht="13.5" customHeight="1" x14ac:dyDescent="0.25"/>
    <row r="661" ht="13.5" customHeight="1" x14ac:dyDescent="0.25"/>
    <row r="662" ht="13.5" customHeight="1" x14ac:dyDescent="0.25"/>
    <row r="663" ht="13.5" customHeight="1" x14ac:dyDescent="0.25"/>
    <row r="664" ht="13.5" customHeight="1" x14ac:dyDescent="0.25"/>
    <row r="665" ht="13.5" customHeight="1" x14ac:dyDescent="0.25"/>
    <row r="666" ht="13.5" customHeight="1" x14ac:dyDescent="0.25"/>
    <row r="667" ht="13.5" customHeight="1" x14ac:dyDescent="0.25"/>
    <row r="668" ht="13.5" customHeight="1" x14ac:dyDescent="0.25"/>
    <row r="669" ht="13.5" customHeight="1" x14ac:dyDescent="0.25"/>
    <row r="670" ht="13.5" customHeight="1" x14ac:dyDescent="0.25"/>
    <row r="671" ht="13.5" customHeight="1" x14ac:dyDescent="0.25"/>
    <row r="672" ht="13.5" customHeight="1" x14ac:dyDescent="0.25"/>
    <row r="673" ht="13.5" customHeight="1" x14ac:dyDescent="0.25"/>
    <row r="674" ht="13.5" customHeight="1" x14ac:dyDescent="0.25"/>
    <row r="675" ht="13.5" customHeight="1" x14ac:dyDescent="0.25"/>
    <row r="676" ht="13.5" customHeight="1" x14ac:dyDescent="0.25"/>
    <row r="677" ht="13.5" customHeight="1" x14ac:dyDescent="0.25"/>
    <row r="678" ht="13.5" customHeight="1" x14ac:dyDescent="0.25"/>
    <row r="679" ht="13.5" customHeight="1" x14ac:dyDescent="0.25"/>
    <row r="680" ht="13.5" customHeight="1" x14ac:dyDescent="0.25"/>
    <row r="681" ht="13.5" customHeight="1" x14ac:dyDescent="0.25"/>
    <row r="682" ht="13.5" customHeight="1" x14ac:dyDescent="0.25"/>
    <row r="683" ht="13.5" customHeight="1" x14ac:dyDescent="0.25"/>
    <row r="684" ht="13.5" customHeight="1" x14ac:dyDescent="0.25"/>
    <row r="685" ht="13.5" customHeight="1" x14ac:dyDescent="0.25"/>
    <row r="686" ht="13.5" customHeight="1" x14ac:dyDescent="0.25"/>
    <row r="687" ht="13.5" customHeight="1" x14ac:dyDescent="0.25"/>
    <row r="688" ht="13.5" customHeight="1" x14ac:dyDescent="0.25"/>
    <row r="689" ht="13.5" customHeight="1" x14ac:dyDescent="0.25"/>
    <row r="690" ht="13.5" customHeight="1" x14ac:dyDescent="0.25"/>
    <row r="691" ht="13.5" customHeight="1" x14ac:dyDescent="0.25"/>
    <row r="692" ht="13.5" customHeight="1" x14ac:dyDescent="0.25"/>
    <row r="693" ht="13.5" customHeight="1" x14ac:dyDescent="0.25"/>
    <row r="694" ht="13.5" customHeight="1" x14ac:dyDescent="0.25"/>
    <row r="695" ht="13.5" customHeight="1" x14ac:dyDescent="0.25"/>
    <row r="696" ht="13.5" customHeight="1" x14ac:dyDescent="0.25"/>
    <row r="697" ht="13.5" customHeight="1" x14ac:dyDescent="0.25"/>
    <row r="698" ht="13.5" customHeight="1" x14ac:dyDescent="0.25"/>
    <row r="699" ht="13.5" customHeight="1" x14ac:dyDescent="0.25"/>
    <row r="700" ht="13.5" customHeight="1" x14ac:dyDescent="0.25"/>
    <row r="701" ht="13.5" customHeight="1" x14ac:dyDescent="0.25"/>
    <row r="702" ht="13.5" customHeight="1" x14ac:dyDescent="0.25"/>
    <row r="703" ht="13.5" customHeight="1" x14ac:dyDescent="0.25"/>
    <row r="704" ht="13.5" customHeight="1" x14ac:dyDescent="0.25"/>
    <row r="705" ht="13.5" customHeight="1" x14ac:dyDescent="0.25"/>
    <row r="706" ht="13.5" customHeight="1" x14ac:dyDescent="0.25"/>
    <row r="707" ht="13.5" customHeight="1" x14ac:dyDescent="0.25"/>
    <row r="708" ht="13.5" customHeight="1" x14ac:dyDescent="0.25"/>
    <row r="709" ht="13.5" customHeight="1" x14ac:dyDescent="0.25"/>
    <row r="710" ht="13.5" customHeight="1" x14ac:dyDescent="0.25"/>
    <row r="711" ht="13.5" customHeight="1" x14ac:dyDescent="0.25"/>
    <row r="712" ht="13.5" customHeight="1" x14ac:dyDescent="0.25"/>
    <row r="713" ht="13.5" customHeight="1" x14ac:dyDescent="0.25"/>
    <row r="714" ht="13.5" customHeight="1" x14ac:dyDescent="0.25"/>
    <row r="715" ht="13.5" customHeight="1" x14ac:dyDescent="0.25"/>
    <row r="716" ht="13.5" customHeight="1" x14ac:dyDescent="0.25"/>
    <row r="717" ht="13.5" customHeight="1" x14ac:dyDescent="0.25"/>
    <row r="718" ht="13.5" customHeight="1" x14ac:dyDescent="0.25"/>
    <row r="719" ht="13.5" customHeight="1" x14ac:dyDescent="0.25"/>
    <row r="720" ht="13.5" customHeight="1" x14ac:dyDescent="0.25"/>
    <row r="721" ht="13.5" customHeight="1" x14ac:dyDescent="0.25"/>
    <row r="722" ht="13.5" customHeight="1" x14ac:dyDescent="0.25"/>
    <row r="723" ht="13.5" customHeight="1" x14ac:dyDescent="0.25"/>
    <row r="724" ht="13.5" customHeight="1" x14ac:dyDescent="0.25"/>
    <row r="725" ht="13.5" customHeight="1" x14ac:dyDescent="0.25"/>
    <row r="726" ht="13.5" customHeight="1" x14ac:dyDescent="0.25"/>
    <row r="727" ht="13.5" customHeight="1" x14ac:dyDescent="0.25"/>
    <row r="728" ht="13.5" customHeight="1" x14ac:dyDescent="0.25"/>
    <row r="729" ht="13.5" customHeight="1" x14ac:dyDescent="0.25"/>
    <row r="730" ht="13.5" customHeight="1" x14ac:dyDescent="0.25"/>
    <row r="731" ht="13.5" customHeight="1" x14ac:dyDescent="0.25"/>
    <row r="732" ht="13.5" customHeight="1" x14ac:dyDescent="0.25"/>
    <row r="733" ht="13.5" customHeight="1" x14ac:dyDescent="0.25"/>
    <row r="734" ht="13.5" customHeight="1" x14ac:dyDescent="0.25"/>
    <row r="735" ht="13.5" customHeight="1" x14ac:dyDescent="0.25"/>
    <row r="736" ht="13.5" customHeight="1" x14ac:dyDescent="0.25"/>
    <row r="737" ht="13.5" customHeight="1" x14ac:dyDescent="0.25"/>
    <row r="738" ht="13.5" customHeight="1" x14ac:dyDescent="0.25"/>
    <row r="739" ht="13.5" customHeight="1" x14ac:dyDescent="0.25"/>
    <row r="740" ht="13.5" customHeight="1" x14ac:dyDescent="0.25"/>
    <row r="741" ht="13.5" customHeight="1" x14ac:dyDescent="0.25"/>
    <row r="742" ht="13.5" customHeight="1" x14ac:dyDescent="0.25"/>
    <row r="743" ht="13.5" customHeight="1" x14ac:dyDescent="0.25"/>
    <row r="744" ht="13.5" customHeight="1" x14ac:dyDescent="0.25"/>
    <row r="745" ht="13.5" customHeight="1" x14ac:dyDescent="0.25"/>
    <row r="746" ht="13.5" customHeight="1" x14ac:dyDescent="0.25"/>
    <row r="747" ht="13.5" customHeight="1" x14ac:dyDescent="0.25"/>
    <row r="748" ht="13.5" customHeight="1" x14ac:dyDescent="0.25"/>
    <row r="749" ht="13.5" customHeight="1" x14ac:dyDescent="0.25"/>
    <row r="750" ht="13.5" customHeight="1" x14ac:dyDescent="0.25"/>
    <row r="751" ht="13.5" customHeight="1" x14ac:dyDescent="0.25"/>
    <row r="752" ht="13.5" customHeight="1" x14ac:dyDescent="0.25"/>
    <row r="753" ht="13.5" customHeight="1" x14ac:dyDescent="0.25"/>
    <row r="754" ht="13.5" customHeight="1" x14ac:dyDescent="0.25"/>
    <row r="755" ht="13.5" customHeight="1" x14ac:dyDescent="0.25"/>
    <row r="756" ht="13.5" customHeight="1" x14ac:dyDescent="0.25"/>
    <row r="757" ht="13.5" customHeight="1" x14ac:dyDescent="0.25"/>
    <row r="758" ht="13.5" customHeight="1" x14ac:dyDescent="0.25"/>
    <row r="759" ht="13.5" customHeight="1" x14ac:dyDescent="0.25"/>
    <row r="760" ht="13.5" customHeight="1" x14ac:dyDescent="0.25"/>
    <row r="761" ht="13.5" customHeight="1" x14ac:dyDescent="0.25"/>
    <row r="762" ht="13.5" customHeight="1" x14ac:dyDescent="0.25"/>
    <row r="763" ht="13.5" customHeight="1" x14ac:dyDescent="0.25"/>
    <row r="764" ht="13.5" customHeight="1" x14ac:dyDescent="0.25"/>
    <row r="765" ht="13.5" customHeight="1" x14ac:dyDescent="0.25"/>
    <row r="766" ht="13.5" customHeight="1" x14ac:dyDescent="0.25"/>
    <row r="767" ht="13.5" customHeight="1" x14ac:dyDescent="0.25"/>
    <row r="768" ht="13.5" customHeight="1" x14ac:dyDescent="0.25"/>
    <row r="769" ht="13.5" customHeight="1" x14ac:dyDescent="0.25"/>
    <row r="770" ht="13.5" customHeight="1" x14ac:dyDescent="0.25"/>
    <row r="771" ht="13.5" customHeight="1" x14ac:dyDescent="0.25"/>
    <row r="772" ht="13.5" customHeight="1" x14ac:dyDescent="0.25"/>
    <row r="773" ht="13.5" customHeight="1" x14ac:dyDescent="0.25"/>
    <row r="774" ht="13.5" customHeight="1" x14ac:dyDescent="0.25"/>
    <row r="775" ht="13.5" customHeight="1" x14ac:dyDescent="0.25"/>
    <row r="776" ht="13.5" customHeight="1" x14ac:dyDescent="0.25"/>
    <row r="777" ht="13.5" customHeight="1" x14ac:dyDescent="0.25"/>
    <row r="778" ht="13.5" customHeight="1" x14ac:dyDescent="0.25"/>
    <row r="779" ht="13.5" customHeight="1" x14ac:dyDescent="0.25"/>
    <row r="780" ht="13.5" customHeight="1" x14ac:dyDescent="0.25"/>
    <row r="781" ht="13.5" customHeight="1" x14ac:dyDescent="0.25"/>
    <row r="782" ht="13.5" customHeight="1" x14ac:dyDescent="0.25"/>
    <row r="783" ht="13.5" customHeight="1" x14ac:dyDescent="0.25"/>
    <row r="784" ht="13.5" customHeight="1" x14ac:dyDescent="0.25"/>
    <row r="785" ht="13.5" customHeight="1" x14ac:dyDescent="0.25"/>
    <row r="786" ht="13.5" customHeight="1" x14ac:dyDescent="0.25"/>
    <row r="787" ht="13.5" customHeight="1" x14ac:dyDescent="0.25"/>
    <row r="788" ht="13.5" customHeight="1" x14ac:dyDescent="0.25"/>
    <row r="789" ht="13.5" customHeight="1" x14ac:dyDescent="0.25"/>
    <row r="790" ht="13.5" customHeight="1" x14ac:dyDescent="0.25"/>
    <row r="791" ht="13.5" customHeight="1" x14ac:dyDescent="0.25"/>
    <row r="792" ht="13.5" customHeight="1" x14ac:dyDescent="0.25"/>
    <row r="793" ht="13.5" customHeight="1" x14ac:dyDescent="0.25"/>
    <row r="794" ht="13.5" customHeight="1" x14ac:dyDescent="0.25"/>
    <row r="795" ht="13.5" customHeight="1" x14ac:dyDescent="0.25"/>
    <row r="796" ht="13.5" customHeight="1" x14ac:dyDescent="0.25"/>
    <row r="797" ht="13.5" customHeight="1" x14ac:dyDescent="0.25"/>
    <row r="798" ht="13.5" customHeight="1" x14ac:dyDescent="0.25"/>
    <row r="799" ht="13.5" customHeight="1" x14ac:dyDescent="0.25"/>
    <row r="800" ht="13.5" customHeight="1" x14ac:dyDescent="0.25"/>
    <row r="801" ht="13.5" customHeight="1" x14ac:dyDescent="0.25"/>
    <row r="802" ht="13.5" customHeight="1" x14ac:dyDescent="0.25"/>
    <row r="803" ht="13.5" customHeight="1" x14ac:dyDescent="0.25"/>
    <row r="804" ht="13.5" customHeight="1" x14ac:dyDescent="0.25"/>
    <row r="805" ht="13.5" customHeight="1" x14ac:dyDescent="0.25"/>
    <row r="806" ht="13.5" customHeight="1" x14ac:dyDescent="0.25"/>
    <row r="807" ht="13.5" customHeight="1" x14ac:dyDescent="0.25"/>
    <row r="808" ht="13.5" customHeight="1" x14ac:dyDescent="0.25"/>
    <row r="809" ht="13.5" customHeight="1" x14ac:dyDescent="0.25"/>
    <row r="810" ht="13.5" customHeight="1" x14ac:dyDescent="0.25"/>
    <row r="811" ht="13.5" customHeight="1" x14ac:dyDescent="0.25"/>
    <row r="812" ht="13.5" customHeight="1" x14ac:dyDescent="0.25"/>
    <row r="813" ht="13.5" customHeight="1" x14ac:dyDescent="0.25"/>
    <row r="814" ht="13.5" customHeight="1" x14ac:dyDescent="0.25"/>
    <row r="815" ht="13.5" customHeight="1" x14ac:dyDescent="0.25"/>
    <row r="816" ht="13.5" customHeight="1" x14ac:dyDescent="0.25"/>
    <row r="817" ht="13.5" customHeight="1" x14ac:dyDescent="0.25"/>
    <row r="818" ht="13.5" customHeight="1" x14ac:dyDescent="0.25"/>
    <row r="819" ht="13.5" customHeight="1" x14ac:dyDescent="0.25"/>
    <row r="820" ht="13.5" customHeight="1" x14ac:dyDescent="0.25"/>
    <row r="821" ht="13.5" customHeight="1" x14ac:dyDescent="0.25"/>
    <row r="822" ht="13.5" customHeight="1" x14ac:dyDescent="0.25"/>
    <row r="823" ht="13.5" customHeight="1" x14ac:dyDescent="0.25"/>
    <row r="824" ht="13.5" customHeight="1" x14ac:dyDescent="0.25"/>
    <row r="825" ht="13.5" customHeight="1" x14ac:dyDescent="0.25"/>
    <row r="826" ht="13.5" customHeight="1" x14ac:dyDescent="0.25"/>
    <row r="827" ht="13.5" customHeight="1" x14ac:dyDescent="0.25"/>
    <row r="828" ht="13.5" customHeight="1" x14ac:dyDescent="0.25"/>
    <row r="829" ht="13.5" customHeight="1" x14ac:dyDescent="0.25"/>
    <row r="830" ht="13.5" customHeight="1" x14ac:dyDescent="0.25"/>
    <row r="831" ht="13.5" customHeight="1" x14ac:dyDescent="0.25"/>
    <row r="832" ht="13.5" customHeight="1" x14ac:dyDescent="0.25"/>
    <row r="833" ht="13.5" customHeight="1" x14ac:dyDescent="0.25"/>
    <row r="834" ht="13.5" customHeight="1" x14ac:dyDescent="0.25"/>
    <row r="835" ht="13.5" customHeight="1" x14ac:dyDescent="0.25"/>
    <row r="836" ht="13.5" customHeight="1" x14ac:dyDescent="0.25"/>
    <row r="837" ht="13.5" customHeight="1" x14ac:dyDescent="0.25"/>
    <row r="838" ht="13.5" customHeight="1" x14ac:dyDescent="0.25"/>
    <row r="839" ht="13.5" customHeight="1" x14ac:dyDescent="0.25"/>
    <row r="840" ht="13.5" customHeight="1" x14ac:dyDescent="0.25"/>
    <row r="841" ht="13.5" customHeight="1" x14ac:dyDescent="0.25"/>
    <row r="842" ht="13.5" customHeight="1" x14ac:dyDescent="0.25"/>
    <row r="843" ht="13.5" customHeight="1" x14ac:dyDescent="0.25"/>
    <row r="844" ht="13.5" customHeight="1" x14ac:dyDescent="0.25"/>
    <row r="845" ht="13.5" customHeight="1" x14ac:dyDescent="0.25"/>
    <row r="846" ht="13.5" customHeight="1" x14ac:dyDescent="0.25"/>
    <row r="847" ht="13.5" customHeight="1" x14ac:dyDescent="0.25"/>
    <row r="848" ht="13.5" customHeight="1" x14ac:dyDescent="0.25"/>
    <row r="849" ht="13.5" customHeight="1" x14ac:dyDescent="0.25"/>
    <row r="850" ht="13.5" customHeight="1" x14ac:dyDescent="0.25"/>
    <row r="851" ht="13.5" customHeight="1" x14ac:dyDescent="0.25"/>
    <row r="852" ht="13.5" customHeight="1" x14ac:dyDescent="0.25"/>
    <row r="853" ht="13.5" customHeight="1" x14ac:dyDescent="0.25"/>
    <row r="854" ht="13.5" customHeight="1" x14ac:dyDescent="0.25"/>
    <row r="855" ht="13.5" customHeight="1" x14ac:dyDescent="0.25"/>
    <row r="856" ht="13.5" customHeight="1" x14ac:dyDescent="0.25"/>
    <row r="857" ht="13.5" customHeight="1" x14ac:dyDescent="0.25"/>
    <row r="858" ht="13.5" customHeight="1" x14ac:dyDescent="0.25"/>
    <row r="859" ht="13.5" customHeight="1" x14ac:dyDescent="0.25"/>
    <row r="860" ht="13.5" customHeight="1" x14ac:dyDescent="0.25"/>
    <row r="861" ht="13.5" customHeight="1" x14ac:dyDescent="0.25"/>
    <row r="862" ht="13.5" customHeight="1" x14ac:dyDescent="0.25"/>
    <row r="863" ht="13.5" customHeight="1" x14ac:dyDescent="0.25"/>
    <row r="864" ht="13.5" customHeight="1" x14ac:dyDescent="0.25"/>
    <row r="865" ht="13.5" customHeight="1" x14ac:dyDescent="0.25"/>
    <row r="866" ht="13.5" customHeight="1" x14ac:dyDescent="0.25"/>
    <row r="867" ht="13.5" customHeight="1" x14ac:dyDescent="0.25"/>
    <row r="868" ht="13.5" customHeight="1" x14ac:dyDescent="0.25"/>
    <row r="869" ht="13.5" customHeight="1" x14ac:dyDescent="0.25"/>
    <row r="870" ht="13.5" customHeight="1" x14ac:dyDescent="0.25"/>
    <row r="871" ht="13.5" customHeight="1" x14ac:dyDescent="0.25"/>
    <row r="872" ht="13.5" customHeight="1" x14ac:dyDescent="0.25"/>
    <row r="873" ht="13.5" customHeight="1" x14ac:dyDescent="0.25"/>
    <row r="874" ht="13.5" customHeight="1" x14ac:dyDescent="0.25"/>
    <row r="875" ht="13.5" customHeight="1" x14ac:dyDescent="0.25"/>
    <row r="876" ht="13.5" customHeight="1" x14ac:dyDescent="0.25"/>
    <row r="877" ht="13.5" customHeight="1" x14ac:dyDescent="0.25"/>
    <row r="878" ht="13.5" customHeight="1" x14ac:dyDescent="0.25"/>
    <row r="879" ht="13.5" customHeight="1" x14ac:dyDescent="0.25"/>
    <row r="880" ht="13.5" customHeight="1" x14ac:dyDescent="0.25"/>
    <row r="881" ht="13.5" customHeight="1" x14ac:dyDescent="0.25"/>
    <row r="882" ht="13.5" customHeight="1" x14ac:dyDescent="0.25"/>
    <row r="883" ht="13.5" customHeight="1" x14ac:dyDescent="0.25"/>
    <row r="884" ht="13.5" customHeight="1" x14ac:dyDescent="0.25"/>
    <row r="885" ht="13.5" customHeight="1" x14ac:dyDescent="0.25"/>
    <row r="886" ht="13.5" customHeight="1" x14ac:dyDescent="0.25"/>
    <row r="887" ht="13.5" customHeight="1" x14ac:dyDescent="0.25"/>
    <row r="888" ht="13.5" customHeight="1" x14ac:dyDescent="0.25"/>
    <row r="889" ht="13.5" customHeight="1" x14ac:dyDescent="0.25"/>
    <row r="890" ht="13.5" customHeight="1" x14ac:dyDescent="0.25"/>
    <row r="891" ht="13.5" customHeight="1" x14ac:dyDescent="0.25"/>
    <row r="892" ht="13.5" customHeight="1" x14ac:dyDescent="0.25"/>
    <row r="893" ht="13.5" customHeight="1" x14ac:dyDescent="0.25"/>
    <row r="894" ht="13.5" customHeight="1" x14ac:dyDescent="0.25"/>
    <row r="895" ht="13.5" customHeight="1" x14ac:dyDescent="0.25"/>
    <row r="896" ht="13.5" customHeight="1" x14ac:dyDescent="0.25"/>
    <row r="897" ht="13.5" customHeight="1" x14ac:dyDescent="0.25"/>
    <row r="898" ht="13.5" customHeight="1" x14ac:dyDescent="0.25"/>
    <row r="899" ht="13.5" customHeight="1" x14ac:dyDescent="0.25"/>
    <row r="900" ht="13.5" customHeight="1" x14ac:dyDescent="0.25"/>
    <row r="901" ht="13.5" customHeight="1" x14ac:dyDescent="0.25"/>
    <row r="902" ht="13.5" customHeight="1" x14ac:dyDescent="0.25"/>
    <row r="903" ht="13.5" customHeight="1" x14ac:dyDescent="0.25"/>
    <row r="904" ht="13.5" customHeight="1" x14ac:dyDescent="0.25"/>
    <row r="905" ht="13.5" customHeight="1" x14ac:dyDescent="0.25"/>
    <row r="906" ht="13.5" customHeight="1" x14ac:dyDescent="0.25"/>
    <row r="907" ht="13.5" customHeight="1" x14ac:dyDescent="0.25"/>
    <row r="908" ht="13.5" customHeight="1" x14ac:dyDescent="0.25"/>
    <row r="909" ht="13.5" customHeight="1" x14ac:dyDescent="0.25"/>
    <row r="910" ht="13.5" customHeight="1" x14ac:dyDescent="0.25"/>
    <row r="911" ht="13.5" customHeight="1" x14ac:dyDescent="0.25"/>
    <row r="912" ht="13.5" customHeight="1" x14ac:dyDescent="0.25"/>
    <row r="913" ht="13.5" customHeight="1" x14ac:dyDescent="0.25"/>
    <row r="914" ht="13.5" customHeight="1" x14ac:dyDescent="0.25"/>
    <row r="915" ht="13.5" customHeight="1" x14ac:dyDescent="0.25"/>
    <row r="916" ht="13.5" customHeight="1" x14ac:dyDescent="0.25"/>
    <row r="917" ht="13.5" customHeight="1" x14ac:dyDescent="0.25"/>
    <row r="918" ht="13.5" customHeight="1" x14ac:dyDescent="0.25"/>
    <row r="919" ht="13.5" customHeight="1" x14ac:dyDescent="0.25"/>
    <row r="920" ht="13.5" customHeight="1" x14ac:dyDescent="0.25"/>
    <row r="921" ht="13.5" customHeight="1" x14ac:dyDescent="0.25"/>
    <row r="922" ht="13.5" customHeight="1" x14ac:dyDescent="0.25"/>
    <row r="923" ht="13.5" customHeight="1" x14ac:dyDescent="0.25"/>
    <row r="924" ht="13.5" customHeight="1" x14ac:dyDescent="0.25"/>
    <row r="925" ht="13.5" customHeight="1" x14ac:dyDescent="0.25"/>
    <row r="926" ht="13.5" customHeight="1" x14ac:dyDescent="0.25"/>
    <row r="927" ht="13.5" customHeight="1" x14ac:dyDescent="0.25"/>
    <row r="928" ht="13.5" customHeight="1" x14ac:dyDescent="0.25"/>
    <row r="929" ht="13.5" customHeight="1" x14ac:dyDescent="0.25"/>
    <row r="930" ht="13.5" customHeight="1" x14ac:dyDescent="0.25"/>
    <row r="931" ht="13.5" customHeight="1" x14ac:dyDescent="0.25"/>
    <row r="932" ht="13.5" customHeight="1" x14ac:dyDescent="0.25"/>
    <row r="933" ht="13.5" customHeight="1" x14ac:dyDescent="0.25"/>
    <row r="934" ht="13.5" customHeight="1" x14ac:dyDescent="0.25"/>
    <row r="935" ht="13.5" customHeight="1" x14ac:dyDescent="0.25"/>
    <row r="936" ht="13.5" customHeight="1" x14ac:dyDescent="0.25"/>
    <row r="937" ht="13.5" customHeight="1" x14ac:dyDescent="0.25"/>
    <row r="938" ht="13.5" customHeight="1" x14ac:dyDescent="0.25"/>
    <row r="939" ht="13.5" customHeight="1" x14ac:dyDescent="0.25"/>
    <row r="940" ht="13.5" customHeight="1" x14ac:dyDescent="0.25"/>
    <row r="941" ht="13.5" customHeight="1" x14ac:dyDescent="0.25"/>
    <row r="942" ht="13.5" customHeight="1" x14ac:dyDescent="0.25"/>
    <row r="943" ht="13.5" customHeight="1" x14ac:dyDescent="0.25"/>
    <row r="944" ht="13.5" customHeight="1" x14ac:dyDescent="0.25"/>
    <row r="945" ht="13.5" customHeight="1" x14ac:dyDescent="0.25"/>
    <row r="946" ht="13.5" customHeight="1" x14ac:dyDescent="0.25"/>
    <row r="947" ht="13.5" customHeight="1" x14ac:dyDescent="0.25"/>
    <row r="948" ht="13.5" customHeight="1" x14ac:dyDescent="0.25"/>
    <row r="949" ht="13.5" customHeight="1" x14ac:dyDescent="0.25"/>
    <row r="950" ht="13.5" customHeight="1" x14ac:dyDescent="0.25"/>
    <row r="951" ht="13.5" customHeight="1" x14ac:dyDescent="0.25"/>
    <row r="952" ht="13.5" customHeight="1" x14ac:dyDescent="0.25"/>
    <row r="953" ht="13.5" customHeight="1" x14ac:dyDescent="0.25"/>
    <row r="954" ht="13.5" customHeight="1" x14ac:dyDescent="0.25"/>
    <row r="955" ht="13.5" customHeight="1" x14ac:dyDescent="0.25"/>
    <row r="956" ht="13.5" customHeight="1" x14ac:dyDescent="0.25"/>
    <row r="957" ht="13.5" customHeight="1" x14ac:dyDescent="0.25"/>
    <row r="958" ht="13.5" customHeight="1" x14ac:dyDescent="0.25"/>
    <row r="959" ht="13.5" customHeight="1" x14ac:dyDescent="0.25"/>
    <row r="960" ht="13.5" customHeight="1" x14ac:dyDescent="0.25"/>
    <row r="961" ht="13.5" customHeight="1" x14ac:dyDescent="0.25"/>
    <row r="962" ht="13.5" customHeight="1" x14ac:dyDescent="0.25"/>
    <row r="963" ht="13.5" customHeight="1" x14ac:dyDescent="0.25"/>
    <row r="964" ht="13.5" customHeight="1" x14ac:dyDescent="0.25"/>
    <row r="965" ht="13.5" customHeight="1" x14ac:dyDescent="0.25"/>
    <row r="966" ht="13.5" customHeight="1" x14ac:dyDescent="0.25"/>
    <row r="967" ht="13.5" customHeight="1" x14ac:dyDescent="0.25"/>
    <row r="968" ht="13.5" customHeight="1" x14ac:dyDescent="0.25"/>
    <row r="969" ht="13.5" customHeight="1" x14ac:dyDescent="0.25"/>
    <row r="970" ht="13.5" customHeight="1" x14ac:dyDescent="0.25"/>
    <row r="971" ht="13.5" customHeight="1" x14ac:dyDescent="0.25"/>
    <row r="972" ht="13.5" customHeight="1" x14ac:dyDescent="0.25"/>
    <row r="973" ht="13.5" customHeight="1" x14ac:dyDescent="0.25"/>
    <row r="974" ht="13.5" customHeight="1" x14ac:dyDescent="0.25"/>
    <row r="975" ht="13.5" customHeight="1" x14ac:dyDescent="0.25"/>
    <row r="976" ht="13.5" customHeight="1" x14ac:dyDescent="0.25"/>
    <row r="977" ht="13.5" customHeight="1" x14ac:dyDescent="0.25"/>
    <row r="978" ht="13.5" customHeight="1" x14ac:dyDescent="0.25"/>
    <row r="979" ht="13.5" customHeight="1" x14ac:dyDescent="0.25"/>
    <row r="980" ht="13.5" customHeight="1" x14ac:dyDescent="0.25"/>
    <row r="981" ht="13.5" customHeight="1" x14ac:dyDescent="0.25"/>
    <row r="982" ht="13.5" customHeight="1" x14ac:dyDescent="0.25"/>
    <row r="983" ht="13.5" customHeight="1" x14ac:dyDescent="0.25"/>
    <row r="984" ht="13.5" customHeight="1" x14ac:dyDescent="0.25"/>
    <row r="985" ht="13.5" customHeight="1" x14ac:dyDescent="0.25"/>
    <row r="986" ht="13.5" customHeight="1" x14ac:dyDescent="0.25"/>
    <row r="987" ht="13.5" customHeight="1" x14ac:dyDescent="0.25"/>
    <row r="988" ht="13.5" customHeight="1" x14ac:dyDescent="0.25"/>
    <row r="989" ht="13.5" customHeight="1" x14ac:dyDescent="0.25"/>
    <row r="990" ht="13.5" customHeight="1" x14ac:dyDescent="0.25"/>
    <row r="991" ht="13.5" customHeight="1" x14ac:dyDescent="0.25"/>
    <row r="992" ht="13.5" customHeight="1" x14ac:dyDescent="0.25"/>
    <row r="993" ht="13.5" customHeight="1" x14ac:dyDescent="0.25"/>
    <row r="994" ht="13.5" customHeight="1" x14ac:dyDescent="0.25"/>
    <row r="995" ht="13.5" customHeight="1" x14ac:dyDescent="0.25"/>
    <row r="996" ht="13.5" customHeight="1" x14ac:dyDescent="0.25"/>
    <row r="997" ht="13.5" customHeight="1" x14ac:dyDescent="0.25"/>
    <row r="998" ht="13.5" customHeight="1" x14ac:dyDescent="0.25"/>
    <row r="999" ht="13.5" customHeight="1" x14ac:dyDescent="0.25"/>
    <row r="1000" ht="13.5" customHeight="1" x14ac:dyDescent="0.25"/>
    <row r="1001" ht="13.5" customHeight="1" x14ac:dyDescent="0.25"/>
    <row r="1002" ht="13.5" customHeight="1" x14ac:dyDescent="0.25"/>
    <row r="1003" ht="13.5" customHeight="1" x14ac:dyDescent="0.25"/>
    <row r="1004" ht="13.5" customHeight="1" x14ac:dyDescent="0.25"/>
    <row r="1005" ht="13.5" customHeight="1" x14ac:dyDescent="0.25"/>
    <row r="1006" ht="13.5" customHeight="1" x14ac:dyDescent="0.25"/>
  </sheetData>
  <pageMargins left="0.7" right="0.7" top="0.75" bottom="0.75" header="0" footer="0"/>
  <pageSetup orientation="landscape"/>
  <ignoredErrors>
    <ignoredError sqref="K36:AK3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0A15B-66A4-3C42-BE2A-B2551145B6F2}">
  <dimension ref="A1:AM30"/>
  <sheetViews>
    <sheetView showGridLines="0" zoomScale="117" zoomScaleNormal="100" workbookViewId="0">
      <pane xSplit="3" ySplit="5" topLeftCell="D17" activePane="bottomRight" state="frozen"/>
      <selection pane="topRight" activeCell="D1" sqref="D1"/>
      <selection pane="bottomLeft" activeCell="A6" sqref="A6"/>
      <selection pane="bottomRight" activeCell="AG16" sqref="AG16"/>
    </sheetView>
  </sheetViews>
  <sheetFormatPr defaultColWidth="11" defaultRowHeight="13.8" outlineLevelCol="1" x14ac:dyDescent="0.25"/>
  <cols>
    <col min="1" max="1" width="9.09765625" customWidth="1"/>
    <col min="2" max="2" width="24.8984375" bestFit="1" customWidth="1"/>
    <col min="4" max="10" width="10.8984375" customWidth="1" outlineLevel="1"/>
    <col min="11" max="11" width="15.8984375" customWidth="1"/>
    <col min="12" max="23" width="10.8984375" customWidth="1" outlineLevel="1"/>
    <col min="24" max="24" width="15.8984375" customWidth="1"/>
    <col min="25" max="36" width="10.8984375" customWidth="1" outlineLevel="1"/>
    <col min="37" max="37" width="15.8984375" customWidth="1"/>
    <col min="38" max="38" width="11.3984375" customWidth="1"/>
    <col min="39" max="39" width="11.5" bestFit="1" customWidth="1"/>
  </cols>
  <sheetData>
    <row r="1" spans="1:39" ht="18" customHeight="1" x14ac:dyDescent="0.25"/>
    <row r="2" spans="1:39" ht="15.6" x14ac:dyDescent="0.3">
      <c r="B2" s="125" t="s">
        <v>157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</row>
    <row r="3" spans="1:39" ht="14.4" x14ac:dyDescent="0.3">
      <c r="B3" s="58" t="s">
        <v>81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</row>
    <row r="4" spans="1:39" ht="14.4" x14ac:dyDescent="0.3"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</row>
    <row r="5" spans="1:39" ht="14.4" x14ac:dyDescent="0.3">
      <c r="B5" s="134"/>
      <c r="C5" s="224" t="s">
        <v>59</v>
      </c>
      <c r="D5" s="135">
        <f>Infó!E34</f>
        <v>44941</v>
      </c>
      <c r="E5" s="135">
        <f>EDATE(D5,1)</f>
        <v>44972</v>
      </c>
      <c r="F5" s="135">
        <f>EDATE(E5,1)</f>
        <v>45000</v>
      </c>
      <c r="G5" s="135">
        <f t="shared" ref="G5:J5" si="0">EDATE(F5,1)</f>
        <v>45031</v>
      </c>
      <c r="H5" s="135">
        <f>EDATE(G5,1)</f>
        <v>45061</v>
      </c>
      <c r="I5" s="135">
        <f t="shared" si="0"/>
        <v>45092</v>
      </c>
      <c r="J5" s="135">
        <f t="shared" si="0"/>
        <v>45122</v>
      </c>
      <c r="K5" s="138" t="s">
        <v>0</v>
      </c>
      <c r="L5" s="135">
        <f>EDATE(J5,1)</f>
        <v>45153</v>
      </c>
      <c r="M5" s="135">
        <f>EDATE(L5,1)</f>
        <v>45184</v>
      </c>
      <c r="N5" s="135">
        <f t="shared" ref="N5:W5" si="1">EDATE(M5,1)</f>
        <v>45214</v>
      </c>
      <c r="O5" s="135">
        <f t="shared" si="1"/>
        <v>45245</v>
      </c>
      <c r="P5" s="135">
        <f t="shared" si="1"/>
        <v>45275</v>
      </c>
      <c r="Q5" s="135">
        <f t="shared" si="1"/>
        <v>45306</v>
      </c>
      <c r="R5" s="135">
        <f t="shared" si="1"/>
        <v>45337</v>
      </c>
      <c r="S5" s="135">
        <f t="shared" si="1"/>
        <v>45366</v>
      </c>
      <c r="T5" s="135">
        <f t="shared" si="1"/>
        <v>45397</v>
      </c>
      <c r="U5" s="135">
        <f t="shared" si="1"/>
        <v>45427</v>
      </c>
      <c r="V5" s="135">
        <f t="shared" si="1"/>
        <v>45458</v>
      </c>
      <c r="W5" s="135">
        <f t="shared" si="1"/>
        <v>45488</v>
      </c>
      <c r="X5" s="138" t="s">
        <v>1</v>
      </c>
      <c r="Y5" s="135">
        <f>EDATE(W5,1)</f>
        <v>45519</v>
      </c>
      <c r="Z5" s="135">
        <f>EDATE(Y5,1)</f>
        <v>45550</v>
      </c>
      <c r="AA5" s="135">
        <f t="shared" ref="AA5:AI5" si="2">EDATE(Z5,1)</f>
        <v>45580</v>
      </c>
      <c r="AB5" s="135">
        <f t="shared" si="2"/>
        <v>45611</v>
      </c>
      <c r="AC5" s="135">
        <f t="shared" si="2"/>
        <v>45641</v>
      </c>
      <c r="AD5" s="135">
        <f t="shared" si="2"/>
        <v>45672</v>
      </c>
      <c r="AE5" s="135">
        <f t="shared" si="2"/>
        <v>45703</v>
      </c>
      <c r="AF5" s="135">
        <f t="shared" si="2"/>
        <v>45731</v>
      </c>
      <c r="AG5" s="135">
        <f t="shared" si="2"/>
        <v>45762</v>
      </c>
      <c r="AH5" s="135">
        <f t="shared" si="2"/>
        <v>45792</v>
      </c>
      <c r="AI5" s="135">
        <f t="shared" si="2"/>
        <v>45823</v>
      </c>
      <c r="AJ5" s="135">
        <f>EDATE(AI5,1)</f>
        <v>45853</v>
      </c>
      <c r="AK5" s="138" t="s">
        <v>2</v>
      </c>
      <c r="AL5" s="139"/>
    </row>
    <row r="6" spans="1:39" ht="14.4" x14ac:dyDescent="0.3">
      <c r="B6" s="68"/>
      <c r="C6" s="182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</row>
    <row r="7" spans="1:39" ht="14.4" x14ac:dyDescent="0.3">
      <c r="B7" s="65" t="s">
        <v>139</v>
      </c>
      <c r="C7" s="182" t="s">
        <v>4</v>
      </c>
      <c r="D7" s="162">
        <f>Eredménykimutatás!D7</f>
        <v>0</v>
      </c>
      <c r="E7" s="162">
        <f>Eredménykimutatás!E7</f>
        <v>0</v>
      </c>
      <c r="F7" s="162">
        <f>Eredménykimutatás!F7</f>
        <v>0</v>
      </c>
      <c r="G7" s="162">
        <f>Eredménykimutatás!G7</f>
        <v>0</v>
      </c>
      <c r="H7" s="162">
        <f>Eredménykimutatás!H7</f>
        <v>0</v>
      </c>
      <c r="I7" s="162">
        <f>Eredménykimutatás!I7</f>
        <v>0</v>
      </c>
      <c r="J7" s="162">
        <f>Eredménykimutatás!J7</f>
        <v>0</v>
      </c>
      <c r="K7" s="162">
        <f>Eredménykimutatás!K7</f>
        <v>0</v>
      </c>
      <c r="L7" s="162">
        <f>Eredménykimutatás!L7</f>
        <v>0</v>
      </c>
      <c r="M7" s="162">
        <f>Eredménykimutatás!M7</f>
        <v>0</v>
      </c>
      <c r="N7" s="162">
        <f>Eredménykimutatás!N7</f>
        <v>0</v>
      </c>
      <c r="O7" s="162">
        <f>Eredménykimutatás!O7</f>
        <v>0</v>
      </c>
      <c r="P7" s="162">
        <f>Eredménykimutatás!P7</f>
        <v>0</v>
      </c>
      <c r="Q7" s="162">
        <f>Eredménykimutatás!Q7</f>
        <v>0</v>
      </c>
      <c r="R7" s="162">
        <f>Eredménykimutatás!R7</f>
        <v>0</v>
      </c>
      <c r="S7" s="162">
        <f>Eredménykimutatás!S7</f>
        <v>0</v>
      </c>
      <c r="T7" s="162">
        <f>Eredménykimutatás!T7</f>
        <v>0</v>
      </c>
      <c r="U7" s="162">
        <f>Eredménykimutatás!U7</f>
        <v>0</v>
      </c>
      <c r="V7" s="162">
        <f>Eredménykimutatás!V7</f>
        <v>0</v>
      </c>
      <c r="W7" s="162">
        <f>Eredménykimutatás!W7</f>
        <v>0</v>
      </c>
      <c r="X7" s="162">
        <f>Eredménykimutatás!X7</f>
        <v>0</v>
      </c>
      <c r="Y7" s="162">
        <f>Eredménykimutatás!Y7</f>
        <v>0</v>
      </c>
      <c r="Z7" s="162">
        <f>Eredménykimutatás!Z7</f>
        <v>0</v>
      </c>
      <c r="AA7" s="162">
        <f>Eredménykimutatás!AA7</f>
        <v>0</v>
      </c>
      <c r="AB7" s="162">
        <f>Eredménykimutatás!AB7</f>
        <v>0</v>
      </c>
      <c r="AC7" s="162">
        <f>Eredménykimutatás!AC7</f>
        <v>0</v>
      </c>
      <c r="AD7" s="162">
        <f>Eredménykimutatás!AD7</f>
        <v>0</v>
      </c>
      <c r="AE7" s="162">
        <f>Eredménykimutatás!AE7</f>
        <v>0</v>
      </c>
      <c r="AF7" s="162">
        <f>Eredménykimutatás!AF7</f>
        <v>0</v>
      </c>
      <c r="AG7" s="162">
        <f>Eredménykimutatás!AG7</f>
        <v>0</v>
      </c>
      <c r="AH7" s="162">
        <f>Eredménykimutatás!AH7</f>
        <v>0</v>
      </c>
      <c r="AI7" s="162">
        <f>Eredménykimutatás!AI7</f>
        <v>0</v>
      </c>
      <c r="AJ7" s="162">
        <f>Eredménykimutatás!AJ7</f>
        <v>0</v>
      </c>
      <c r="AK7" s="162">
        <f>Eredménykimutatás!AK7</f>
        <v>0</v>
      </c>
      <c r="AL7" s="95"/>
      <c r="AM7" s="95"/>
    </row>
    <row r="8" spans="1:39" ht="14.4" x14ac:dyDescent="0.3">
      <c r="B8" s="65" t="s">
        <v>3</v>
      </c>
      <c r="C8" s="182" t="s">
        <v>4</v>
      </c>
      <c r="D8" s="162">
        <f>Eredménykimutatás!D8</f>
        <v>0</v>
      </c>
      <c r="E8" s="162">
        <f>Eredménykimutatás!E8</f>
        <v>0</v>
      </c>
      <c r="F8" s="162">
        <f>Eredménykimutatás!F8</f>
        <v>0</v>
      </c>
      <c r="G8" s="162">
        <f>Eredménykimutatás!G8</f>
        <v>0</v>
      </c>
      <c r="H8" s="162">
        <f>Eredménykimutatás!H8</f>
        <v>0</v>
      </c>
      <c r="I8" s="162">
        <f>Eredménykimutatás!I8</f>
        <v>0</v>
      </c>
      <c r="J8" s="162">
        <f>Eredménykimutatás!J8</f>
        <v>0</v>
      </c>
      <c r="K8" s="162">
        <f>Eredménykimutatás!K8</f>
        <v>0</v>
      </c>
      <c r="L8" s="162">
        <f>Eredménykimutatás!L8</f>
        <v>0</v>
      </c>
      <c r="M8" s="162">
        <f>Eredménykimutatás!M8</f>
        <v>0</v>
      </c>
      <c r="N8" s="162">
        <f>Eredménykimutatás!N8</f>
        <v>0</v>
      </c>
      <c r="O8" s="162">
        <f>Eredménykimutatás!O8</f>
        <v>0</v>
      </c>
      <c r="P8" s="162">
        <f>Eredménykimutatás!P8</f>
        <v>0</v>
      </c>
      <c r="Q8" s="162">
        <f>Eredménykimutatás!Q8</f>
        <v>0</v>
      </c>
      <c r="R8" s="162">
        <f>Eredménykimutatás!R8</f>
        <v>0</v>
      </c>
      <c r="S8" s="162">
        <f>Eredménykimutatás!S8</f>
        <v>0</v>
      </c>
      <c r="T8" s="162">
        <f>Eredménykimutatás!T8</f>
        <v>0</v>
      </c>
      <c r="U8" s="162">
        <f>Eredménykimutatás!U8</f>
        <v>0</v>
      </c>
      <c r="V8" s="162">
        <f>Eredménykimutatás!V8</f>
        <v>0</v>
      </c>
      <c r="W8" s="162">
        <f>Eredménykimutatás!W8</f>
        <v>0</v>
      </c>
      <c r="X8" s="162">
        <f>Eredménykimutatás!X8</f>
        <v>0</v>
      </c>
      <c r="Y8" s="162">
        <f>Eredménykimutatás!Y8</f>
        <v>0</v>
      </c>
      <c r="Z8" s="162">
        <f>Eredménykimutatás!Z8</f>
        <v>0</v>
      </c>
      <c r="AA8" s="162">
        <f>Eredménykimutatás!AA8</f>
        <v>0</v>
      </c>
      <c r="AB8" s="162">
        <f>Eredménykimutatás!AB8</f>
        <v>0</v>
      </c>
      <c r="AC8" s="162">
        <f>Eredménykimutatás!AC8</f>
        <v>0</v>
      </c>
      <c r="AD8" s="162">
        <f>Eredménykimutatás!AD8</f>
        <v>0</v>
      </c>
      <c r="AE8" s="162">
        <f>Eredménykimutatás!AE8</f>
        <v>0</v>
      </c>
      <c r="AF8" s="162">
        <f>Eredménykimutatás!AF8</f>
        <v>0</v>
      </c>
      <c r="AG8" s="162">
        <f>Eredménykimutatás!AG8</f>
        <v>0</v>
      </c>
      <c r="AH8" s="162">
        <f>Eredménykimutatás!AH8</f>
        <v>0</v>
      </c>
      <c r="AI8" s="162">
        <f>Eredménykimutatás!AI8</f>
        <v>0</v>
      </c>
      <c r="AJ8" s="162">
        <f>Eredménykimutatás!AJ8</f>
        <v>0</v>
      </c>
      <c r="AK8" s="162">
        <f>Eredménykimutatás!AK8</f>
        <v>0</v>
      </c>
      <c r="AL8" s="95"/>
      <c r="AM8" s="95"/>
    </row>
    <row r="9" spans="1:39" s="58" customFormat="1" ht="14.4" x14ac:dyDescent="0.3">
      <c r="B9" s="111" t="s">
        <v>60</v>
      </c>
      <c r="C9" s="240" t="s">
        <v>4</v>
      </c>
      <c r="D9" s="184">
        <f>D7+D8</f>
        <v>0</v>
      </c>
      <c r="E9" s="184">
        <f t="shared" ref="E9:AK9" si="3">E7+E8</f>
        <v>0</v>
      </c>
      <c r="F9" s="184">
        <f t="shared" si="3"/>
        <v>0</v>
      </c>
      <c r="G9" s="184">
        <f t="shared" si="3"/>
        <v>0</v>
      </c>
      <c r="H9" s="184">
        <f t="shared" si="3"/>
        <v>0</v>
      </c>
      <c r="I9" s="184">
        <f t="shared" si="3"/>
        <v>0</v>
      </c>
      <c r="J9" s="184">
        <f t="shared" si="3"/>
        <v>0</v>
      </c>
      <c r="K9" s="184">
        <f t="shared" si="3"/>
        <v>0</v>
      </c>
      <c r="L9" s="184">
        <f t="shared" si="3"/>
        <v>0</v>
      </c>
      <c r="M9" s="184">
        <f t="shared" si="3"/>
        <v>0</v>
      </c>
      <c r="N9" s="184">
        <f t="shared" si="3"/>
        <v>0</v>
      </c>
      <c r="O9" s="184">
        <f t="shared" si="3"/>
        <v>0</v>
      </c>
      <c r="P9" s="184">
        <f t="shared" si="3"/>
        <v>0</v>
      </c>
      <c r="Q9" s="184">
        <f t="shared" si="3"/>
        <v>0</v>
      </c>
      <c r="R9" s="184">
        <f t="shared" si="3"/>
        <v>0</v>
      </c>
      <c r="S9" s="184">
        <f t="shared" si="3"/>
        <v>0</v>
      </c>
      <c r="T9" s="184">
        <f t="shared" si="3"/>
        <v>0</v>
      </c>
      <c r="U9" s="184">
        <f t="shared" si="3"/>
        <v>0</v>
      </c>
      <c r="V9" s="184">
        <f t="shared" si="3"/>
        <v>0</v>
      </c>
      <c r="W9" s="184">
        <f t="shared" si="3"/>
        <v>0</v>
      </c>
      <c r="X9" s="184">
        <f t="shared" si="3"/>
        <v>0</v>
      </c>
      <c r="Y9" s="184">
        <f t="shared" si="3"/>
        <v>0</v>
      </c>
      <c r="Z9" s="184">
        <f t="shared" si="3"/>
        <v>0</v>
      </c>
      <c r="AA9" s="184">
        <f t="shared" si="3"/>
        <v>0</v>
      </c>
      <c r="AB9" s="184">
        <f t="shared" si="3"/>
        <v>0</v>
      </c>
      <c r="AC9" s="184">
        <f t="shared" si="3"/>
        <v>0</v>
      </c>
      <c r="AD9" s="184">
        <f t="shared" si="3"/>
        <v>0</v>
      </c>
      <c r="AE9" s="184">
        <f t="shared" si="3"/>
        <v>0</v>
      </c>
      <c r="AF9" s="184">
        <f t="shared" si="3"/>
        <v>0</v>
      </c>
      <c r="AG9" s="184">
        <f t="shared" si="3"/>
        <v>0</v>
      </c>
      <c r="AH9" s="184">
        <f t="shared" si="3"/>
        <v>0</v>
      </c>
      <c r="AI9" s="184">
        <f t="shared" si="3"/>
        <v>0</v>
      </c>
      <c r="AJ9" s="184">
        <f t="shared" si="3"/>
        <v>0</v>
      </c>
      <c r="AK9" s="184">
        <f t="shared" si="3"/>
        <v>0</v>
      </c>
      <c r="AL9" s="140"/>
      <c r="AM9" s="140"/>
    </row>
    <row r="10" spans="1:39" ht="14.4" x14ac:dyDescent="0.3">
      <c r="A10" s="267"/>
      <c r="B10" s="65" t="s">
        <v>18</v>
      </c>
      <c r="C10" s="182" t="s">
        <v>4</v>
      </c>
      <c r="D10" s="162">
        <f>Eredménykimutatás!D13</f>
        <v>0</v>
      </c>
      <c r="E10" s="162">
        <f>Eredménykimutatás!E13</f>
        <v>0</v>
      </c>
      <c r="F10" s="162">
        <f>Eredménykimutatás!F13</f>
        <v>0</v>
      </c>
      <c r="G10" s="162">
        <f>Eredménykimutatás!G13</f>
        <v>0</v>
      </c>
      <c r="H10" s="162">
        <f>Eredménykimutatás!H13</f>
        <v>0</v>
      </c>
      <c r="I10" s="162">
        <f>Eredménykimutatás!I13</f>
        <v>0</v>
      </c>
      <c r="J10" s="162">
        <f>Eredménykimutatás!J13</f>
        <v>0</v>
      </c>
      <c r="K10" s="162">
        <f>Eredménykimutatás!K13</f>
        <v>0</v>
      </c>
      <c r="L10" s="162">
        <f>Eredménykimutatás!L13</f>
        <v>0</v>
      </c>
      <c r="M10" s="162">
        <f>Eredménykimutatás!M13</f>
        <v>0</v>
      </c>
      <c r="N10" s="162">
        <f>Eredménykimutatás!N13</f>
        <v>0</v>
      </c>
      <c r="O10" s="162">
        <f>Eredménykimutatás!O13</f>
        <v>0</v>
      </c>
      <c r="P10" s="162">
        <f>Eredménykimutatás!P13</f>
        <v>0</v>
      </c>
      <c r="Q10" s="162">
        <f>Eredménykimutatás!Q13</f>
        <v>0</v>
      </c>
      <c r="R10" s="162">
        <f>Eredménykimutatás!R13</f>
        <v>0</v>
      </c>
      <c r="S10" s="162">
        <f>Eredménykimutatás!S13</f>
        <v>0</v>
      </c>
      <c r="T10" s="162">
        <f>Eredménykimutatás!T13</f>
        <v>0</v>
      </c>
      <c r="U10" s="162">
        <f>Eredménykimutatás!U13</f>
        <v>0</v>
      </c>
      <c r="V10" s="162">
        <f>Eredménykimutatás!V13</f>
        <v>0</v>
      </c>
      <c r="W10" s="162">
        <f>Eredménykimutatás!W13</f>
        <v>0</v>
      </c>
      <c r="X10" s="162">
        <f>Eredménykimutatás!X13</f>
        <v>0</v>
      </c>
      <c r="Y10" s="162">
        <f>Eredménykimutatás!Y13</f>
        <v>0</v>
      </c>
      <c r="Z10" s="162">
        <f>Eredménykimutatás!Z13</f>
        <v>0</v>
      </c>
      <c r="AA10" s="162">
        <f>Eredménykimutatás!AA13</f>
        <v>0</v>
      </c>
      <c r="AB10" s="162">
        <f>Eredménykimutatás!AB13</f>
        <v>0</v>
      </c>
      <c r="AC10" s="162">
        <f>Eredménykimutatás!AC13</f>
        <v>0</v>
      </c>
      <c r="AD10" s="162">
        <f>Eredménykimutatás!AD13</f>
        <v>0</v>
      </c>
      <c r="AE10" s="162">
        <f>Eredménykimutatás!AE13</f>
        <v>0</v>
      </c>
      <c r="AF10" s="162">
        <f>Eredménykimutatás!AF13</f>
        <v>0</v>
      </c>
      <c r="AG10" s="162">
        <f>Eredménykimutatás!AG13</f>
        <v>0</v>
      </c>
      <c r="AH10" s="162">
        <f>Eredménykimutatás!AH13</f>
        <v>0</v>
      </c>
      <c r="AI10" s="162">
        <f>Eredménykimutatás!AI13</f>
        <v>0</v>
      </c>
      <c r="AJ10" s="162">
        <f>Eredménykimutatás!AJ13</f>
        <v>0</v>
      </c>
      <c r="AK10" s="162">
        <f>Eredménykimutatás!AK13</f>
        <v>0</v>
      </c>
      <c r="AL10" s="95"/>
      <c r="AM10" s="95"/>
    </row>
    <row r="11" spans="1:39" ht="14.4" x14ac:dyDescent="0.3">
      <c r="A11" s="267"/>
      <c r="B11" s="65" t="s">
        <v>63</v>
      </c>
      <c r="C11" s="182" t="s">
        <v>4</v>
      </c>
      <c r="D11" s="162">
        <f>Eredménykimutatás!D30</f>
        <v>0</v>
      </c>
      <c r="E11" s="162">
        <f>Eredménykimutatás!E30</f>
        <v>0</v>
      </c>
      <c r="F11" s="162">
        <f>Eredménykimutatás!F30</f>
        <v>0</v>
      </c>
      <c r="G11" s="162">
        <f>Eredménykimutatás!G30</f>
        <v>0</v>
      </c>
      <c r="H11" s="162">
        <f>Eredménykimutatás!H30</f>
        <v>0</v>
      </c>
      <c r="I11" s="162">
        <f>Eredménykimutatás!I30</f>
        <v>0</v>
      </c>
      <c r="J11" s="162">
        <f>Eredménykimutatás!J30</f>
        <v>0</v>
      </c>
      <c r="K11" s="162">
        <f>Eredménykimutatás!K30</f>
        <v>0</v>
      </c>
      <c r="L11" s="162">
        <f>Eredménykimutatás!L30</f>
        <v>0</v>
      </c>
      <c r="M11" s="162">
        <f>Eredménykimutatás!M30</f>
        <v>0</v>
      </c>
      <c r="N11" s="162">
        <f>Eredménykimutatás!N30</f>
        <v>0</v>
      </c>
      <c r="O11" s="162">
        <f>Eredménykimutatás!O30</f>
        <v>0</v>
      </c>
      <c r="P11" s="162">
        <f>Eredménykimutatás!P30</f>
        <v>0</v>
      </c>
      <c r="Q11" s="162">
        <f>Eredménykimutatás!Q30</f>
        <v>0</v>
      </c>
      <c r="R11" s="162">
        <f>Eredménykimutatás!R30</f>
        <v>0</v>
      </c>
      <c r="S11" s="162">
        <f>Eredménykimutatás!S30</f>
        <v>0</v>
      </c>
      <c r="T11" s="162">
        <f>Eredménykimutatás!T30</f>
        <v>0</v>
      </c>
      <c r="U11" s="162">
        <f>Eredménykimutatás!U30</f>
        <v>0</v>
      </c>
      <c r="V11" s="162">
        <f>Eredménykimutatás!V30</f>
        <v>0</v>
      </c>
      <c r="W11" s="162">
        <f>Eredménykimutatás!W30</f>
        <v>0</v>
      </c>
      <c r="X11" s="162">
        <f>Eredménykimutatás!X30</f>
        <v>0</v>
      </c>
      <c r="Y11" s="162">
        <f>Eredménykimutatás!Y30</f>
        <v>0</v>
      </c>
      <c r="Z11" s="162">
        <f>Eredménykimutatás!Z30</f>
        <v>0</v>
      </c>
      <c r="AA11" s="162">
        <f>Eredménykimutatás!AA30</f>
        <v>0</v>
      </c>
      <c r="AB11" s="162">
        <f>Eredménykimutatás!AB30</f>
        <v>0</v>
      </c>
      <c r="AC11" s="162">
        <f>Eredménykimutatás!AC30</f>
        <v>0</v>
      </c>
      <c r="AD11" s="162">
        <f>Eredménykimutatás!AD30</f>
        <v>0</v>
      </c>
      <c r="AE11" s="162">
        <f>Eredménykimutatás!AE30</f>
        <v>0</v>
      </c>
      <c r="AF11" s="162">
        <f>Eredménykimutatás!AF30</f>
        <v>0</v>
      </c>
      <c r="AG11" s="162">
        <f>Eredménykimutatás!AG30</f>
        <v>0</v>
      </c>
      <c r="AH11" s="162">
        <f>Eredménykimutatás!AH30</f>
        <v>0</v>
      </c>
      <c r="AI11" s="162">
        <f>Eredménykimutatás!AI30</f>
        <v>0</v>
      </c>
      <c r="AJ11" s="162">
        <f>Eredménykimutatás!AJ30</f>
        <v>0</v>
      </c>
      <c r="AK11" s="162">
        <f>Eredménykimutatás!AK30</f>
        <v>0</v>
      </c>
      <c r="AL11" s="95"/>
      <c r="AM11" s="95"/>
    </row>
    <row r="12" spans="1:39" ht="14.4" x14ac:dyDescent="0.3">
      <c r="B12" s="65" t="s">
        <v>22</v>
      </c>
      <c r="C12" s="182" t="s">
        <v>4</v>
      </c>
      <c r="D12" s="162">
        <f>Eredménykimutatás!D36</f>
        <v>0</v>
      </c>
      <c r="E12" s="162">
        <f>Eredménykimutatás!E36</f>
        <v>0</v>
      </c>
      <c r="F12" s="162">
        <f>Eredménykimutatás!F36</f>
        <v>0</v>
      </c>
      <c r="G12" s="162">
        <f>Eredménykimutatás!G36</f>
        <v>0</v>
      </c>
      <c r="H12" s="162">
        <f>Eredménykimutatás!H36</f>
        <v>0</v>
      </c>
      <c r="I12" s="162">
        <f>Eredménykimutatás!I36</f>
        <v>0</v>
      </c>
      <c r="J12" s="162">
        <f>Eredménykimutatás!J36</f>
        <v>0</v>
      </c>
      <c r="K12" s="162">
        <f>Eredménykimutatás!K36</f>
        <v>0</v>
      </c>
      <c r="L12" s="162">
        <f>Eredménykimutatás!L36</f>
        <v>0</v>
      </c>
      <c r="M12" s="162">
        <f>Eredménykimutatás!M36</f>
        <v>0</v>
      </c>
      <c r="N12" s="162">
        <f>Eredménykimutatás!N36</f>
        <v>0</v>
      </c>
      <c r="O12" s="162">
        <f>Eredménykimutatás!O36</f>
        <v>0</v>
      </c>
      <c r="P12" s="162">
        <f>Eredménykimutatás!P36</f>
        <v>0</v>
      </c>
      <c r="Q12" s="162">
        <f>Eredménykimutatás!Q36</f>
        <v>0</v>
      </c>
      <c r="R12" s="162">
        <f>Eredménykimutatás!R36</f>
        <v>0</v>
      </c>
      <c r="S12" s="162">
        <f>Eredménykimutatás!S36</f>
        <v>0</v>
      </c>
      <c r="T12" s="162">
        <f>Eredménykimutatás!T36</f>
        <v>0</v>
      </c>
      <c r="U12" s="162">
        <f>Eredménykimutatás!U36</f>
        <v>0</v>
      </c>
      <c r="V12" s="162">
        <f>Eredménykimutatás!V36</f>
        <v>0</v>
      </c>
      <c r="W12" s="162">
        <f>Eredménykimutatás!W36</f>
        <v>0</v>
      </c>
      <c r="X12" s="162">
        <f>Eredménykimutatás!X36</f>
        <v>0</v>
      </c>
      <c r="Y12" s="162">
        <f>Eredménykimutatás!Y36</f>
        <v>0</v>
      </c>
      <c r="Z12" s="162">
        <f>Eredménykimutatás!Z36</f>
        <v>0</v>
      </c>
      <c r="AA12" s="162">
        <f>Eredménykimutatás!AA36</f>
        <v>0</v>
      </c>
      <c r="AB12" s="162">
        <f>Eredménykimutatás!AB36</f>
        <v>0</v>
      </c>
      <c r="AC12" s="162">
        <f>Eredménykimutatás!AC36</f>
        <v>0</v>
      </c>
      <c r="AD12" s="162">
        <f>Eredménykimutatás!AD36</f>
        <v>0</v>
      </c>
      <c r="AE12" s="162">
        <f>Eredménykimutatás!AE36</f>
        <v>0</v>
      </c>
      <c r="AF12" s="162">
        <f>Eredménykimutatás!AF36</f>
        <v>0</v>
      </c>
      <c r="AG12" s="162">
        <f>Eredménykimutatás!AG36</f>
        <v>0</v>
      </c>
      <c r="AH12" s="162">
        <f>Eredménykimutatás!AH36</f>
        <v>0</v>
      </c>
      <c r="AI12" s="162">
        <f>Eredménykimutatás!AI36</f>
        <v>0</v>
      </c>
      <c r="AJ12" s="162">
        <f>Eredménykimutatás!AJ36</f>
        <v>0</v>
      </c>
      <c r="AK12" s="162">
        <f>Eredménykimutatás!AK36</f>
        <v>0</v>
      </c>
      <c r="AL12" s="141"/>
      <c r="AM12" s="141"/>
    </row>
    <row r="13" spans="1:39" s="58" customFormat="1" ht="14.4" x14ac:dyDescent="0.3">
      <c r="B13" s="112" t="s">
        <v>73</v>
      </c>
      <c r="C13" s="240" t="s">
        <v>4</v>
      </c>
      <c r="D13" s="184">
        <f>D9-D10-D11-D12</f>
        <v>0</v>
      </c>
      <c r="E13" s="184">
        <f t="shared" ref="E13:AJ13" si="4">E9-E10-E11-E12</f>
        <v>0</v>
      </c>
      <c r="F13" s="184">
        <f t="shared" si="4"/>
        <v>0</v>
      </c>
      <c r="G13" s="184">
        <f t="shared" si="4"/>
        <v>0</v>
      </c>
      <c r="H13" s="184">
        <f t="shared" si="4"/>
        <v>0</v>
      </c>
      <c r="I13" s="184">
        <f t="shared" si="4"/>
        <v>0</v>
      </c>
      <c r="J13" s="184">
        <f t="shared" si="4"/>
        <v>0</v>
      </c>
      <c r="K13" s="184">
        <f t="shared" si="4"/>
        <v>0</v>
      </c>
      <c r="L13" s="184">
        <f t="shared" si="4"/>
        <v>0</v>
      </c>
      <c r="M13" s="184">
        <f t="shared" si="4"/>
        <v>0</v>
      </c>
      <c r="N13" s="184">
        <f t="shared" si="4"/>
        <v>0</v>
      </c>
      <c r="O13" s="184">
        <f t="shared" si="4"/>
        <v>0</v>
      </c>
      <c r="P13" s="184">
        <f t="shared" si="4"/>
        <v>0</v>
      </c>
      <c r="Q13" s="184">
        <f t="shared" si="4"/>
        <v>0</v>
      </c>
      <c r="R13" s="184">
        <f t="shared" si="4"/>
        <v>0</v>
      </c>
      <c r="S13" s="184">
        <f t="shared" si="4"/>
        <v>0</v>
      </c>
      <c r="T13" s="184">
        <f t="shared" si="4"/>
        <v>0</v>
      </c>
      <c r="U13" s="184">
        <f t="shared" si="4"/>
        <v>0</v>
      </c>
      <c r="V13" s="184">
        <f t="shared" si="4"/>
        <v>0</v>
      </c>
      <c r="W13" s="184">
        <f t="shared" si="4"/>
        <v>0</v>
      </c>
      <c r="X13" s="184">
        <f t="shared" si="4"/>
        <v>0</v>
      </c>
      <c r="Y13" s="184">
        <f t="shared" si="4"/>
        <v>0</v>
      </c>
      <c r="Z13" s="184">
        <f t="shared" si="4"/>
        <v>0</v>
      </c>
      <c r="AA13" s="184">
        <f t="shared" si="4"/>
        <v>0</v>
      </c>
      <c r="AB13" s="184">
        <f t="shared" si="4"/>
        <v>0</v>
      </c>
      <c r="AC13" s="184">
        <f t="shared" si="4"/>
        <v>0</v>
      </c>
      <c r="AD13" s="184">
        <f t="shared" si="4"/>
        <v>0</v>
      </c>
      <c r="AE13" s="184">
        <f t="shared" si="4"/>
        <v>0</v>
      </c>
      <c r="AF13" s="184">
        <f t="shared" si="4"/>
        <v>0</v>
      </c>
      <c r="AG13" s="184">
        <f t="shared" si="4"/>
        <v>0</v>
      </c>
      <c r="AH13" s="184">
        <f t="shared" si="4"/>
        <v>0</v>
      </c>
      <c r="AI13" s="184">
        <f t="shared" si="4"/>
        <v>0</v>
      </c>
      <c r="AJ13" s="184">
        <f t="shared" si="4"/>
        <v>0</v>
      </c>
      <c r="AK13" s="184">
        <f>AK9-AK10-AK11-AK12</f>
        <v>0</v>
      </c>
      <c r="AL13" s="140"/>
      <c r="AM13" s="140"/>
    </row>
    <row r="14" spans="1:39" ht="14.4" x14ac:dyDescent="0.3">
      <c r="A14" s="114"/>
      <c r="B14" s="68" t="s">
        <v>26</v>
      </c>
      <c r="C14" s="182" t="s">
        <v>4</v>
      </c>
      <c r="D14" s="162">
        <v>0</v>
      </c>
      <c r="E14" s="162">
        <v>0</v>
      </c>
      <c r="F14" s="162">
        <v>0</v>
      </c>
      <c r="G14" s="162">
        <v>0</v>
      </c>
      <c r="H14" s="162">
        <v>0</v>
      </c>
      <c r="I14" s="162">
        <v>0</v>
      </c>
      <c r="J14" s="162">
        <v>0</v>
      </c>
      <c r="K14" s="162">
        <v>0</v>
      </c>
      <c r="L14" s="162">
        <v>0</v>
      </c>
      <c r="M14" s="162">
        <v>0</v>
      </c>
      <c r="N14" s="162">
        <v>0</v>
      </c>
      <c r="O14" s="162">
        <v>0</v>
      </c>
      <c r="P14" s="162">
        <v>0</v>
      </c>
      <c r="Q14" s="162">
        <v>0</v>
      </c>
      <c r="R14" s="162">
        <v>0</v>
      </c>
      <c r="S14" s="162">
        <v>0</v>
      </c>
      <c r="T14" s="162">
        <v>0</v>
      </c>
      <c r="U14" s="162">
        <v>0</v>
      </c>
      <c r="V14" s="162">
        <v>0</v>
      </c>
      <c r="W14" s="162">
        <v>0</v>
      </c>
      <c r="X14" s="162">
        <v>0</v>
      </c>
      <c r="Y14" s="162">
        <v>0</v>
      </c>
      <c r="Z14" s="162">
        <v>0</v>
      </c>
      <c r="AA14" s="162">
        <v>0</v>
      </c>
      <c r="AB14" s="162">
        <v>0</v>
      </c>
      <c r="AC14" s="162">
        <v>0</v>
      </c>
      <c r="AD14" s="162">
        <v>0</v>
      </c>
      <c r="AE14" s="162">
        <v>0</v>
      </c>
      <c r="AF14" s="162">
        <v>0</v>
      </c>
      <c r="AG14" s="162">
        <v>0</v>
      </c>
      <c r="AH14" s="162">
        <v>0</v>
      </c>
      <c r="AI14" s="162">
        <v>0</v>
      </c>
      <c r="AJ14" s="162">
        <v>0</v>
      </c>
      <c r="AK14" s="162">
        <v>0</v>
      </c>
      <c r="AL14" s="95"/>
      <c r="AM14" s="95"/>
    </row>
    <row r="15" spans="1:39" ht="14.4" x14ac:dyDescent="0.3">
      <c r="B15" s="112" t="s">
        <v>74</v>
      </c>
      <c r="C15" s="240" t="s">
        <v>4</v>
      </c>
      <c r="D15" s="184">
        <f>D14*-1</f>
        <v>0</v>
      </c>
      <c r="E15" s="184">
        <f t="shared" ref="E15:AK15" si="5">E14*-1</f>
        <v>0</v>
      </c>
      <c r="F15" s="184">
        <f t="shared" si="5"/>
        <v>0</v>
      </c>
      <c r="G15" s="184">
        <f t="shared" si="5"/>
        <v>0</v>
      </c>
      <c r="H15" s="184">
        <f t="shared" si="5"/>
        <v>0</v>
      </c>
      <c r="I15" s="184">
        <f t="shared" si="5"/>
        <v>0</v>
      </c>
      <c r="J15" s="184">
        <f t="shared" si="5"/>
        <v>0</v>
      </c>
      <c r="K15" s="184">
        <f t="shared" si="5"/>
        <v>0</v>
      </c>
      <c r="L15" s="184">
        <f t="shared" si="5"/>
        <v>0</v>
      </c>
      <c r="M15" s="184">
        <f t="shared" si="5"/>
        <v>0</v>
      </c>
      <c r="N15" s="184">
        <f t="shared" si="5"/>
        <v>0</v>
      </c>
      <c r="O15" s="184">
        <f t="shared" si="5"/>
        <v>0</v>
      </c>
      <c r="P15" s="184">
        <f t="shared" si="5"/>
        <v>0</v>
      </c>
      <c r="Q15" s="184">
        <f t="shared" si="5"/>
        <v>0</v>
      </c>
      <c r="R15" s="184">
        <f t="shared" si="5"/>
        <v>0</v>
      </c>
      <c r="S15" s="184">
        <f t="shared" si="5"/>
        <v>0</v>
      </c>
      <c r="T15" s="184">
        <f t="shared" si="5"/>
        <v>0</v>
      </c>
      <c r="U15" s="184">
        <f>U14*-1</f>
        <v>0</v>
      </c>
      <c r="V15" s="184">
        <f t="shared" si="5"/>
        <v>0</v>
      </c>
      <c r="W15" s="184">
        <f t="shared" si="5"/>
        <v>0</v>
      </c>
      <c r="X15" s="184">
        <f t="shared" si="5"/>
        <v>0</v>
      </c>
      <c r="Y15" s="184">
        <f t="shared" si="5"/>
        <v>0</v>
      </c>
      <c r="Z15" s="184">
        <f t="shared" si="5"/>
        <v>0</v>
      </c>
      <c r="AA15" s="184">
        <f t="shared" si="5"/>
        <v>0</v>
      </c>
      <c r="AB15" s="184">
        <f t="shared" si="5"/>
        <v>0</v>
      </c>
      <c r="AC15" s="184">
        <f t="shared" si="5"/>
        <v>0</v>
      </c>
      <c r="AD15" s="184">
        <f t="shared" si="5"/>
        <v>0</v>
      </c>
      <c r="AE15" s="184">
        <f t="shared" si="5"/>
        <v>0</v>
      </c>
      <c r="AF15" s="184">
        <f t="shared" si="5"/>
        <v>0</v>
      </c>
      <c r="AG15" s="184">
        <f t="shared" si="5"/>
        <v>0</v>
      </c>
      <c r="AH15" s="184">
        <f t="shared" si="5"/>
        <v>0</v>
      </c>
      <c r="AI15" s="184">
        <f t="shared" si="5"/>
        <v>0</v>
      </c>
      <c r="AJ15" s="184">
        <f t="shared" si="5"/>
        <v>0</v>
      </c>
      <c r="AK15" s="184">
        <f t="shared" si="5"/>
        <v>0</v>
      </c>
      <c r="AL15" s="140"/>
      <c r="AM15" s="140"/>
    </row>
    <row r="16" spans="1:39" ht="14.4" x14ac:dyDescent="0.3">
      <c r="B16" s="68" t="s">
        <v>78</v>
      </c>
      <c r="C16" s="182" t="s">
        <v>4</v>
      </c>
      <c r="D16" s="238"/>
      <c r="E16" s="162">
        <v>0</v>
      </c>
      <c r="F16" s="162">
        <v>0</v>
      </c>
      <c r="G16" s="162">
        <v>0</v>
      </c>
      <c r="H16" s="162">
        <v>0</v>
      </c>
      <c r="I16" s="162">
        <v>0</v>
      </c>
      <c r="J16" s="162">
        <v>0</v>
      </c>
      <c r="K16" s="162">
        <f>SUM(D16:J16)</f>
        <v>0</v>
      </c>
      <c r="L16" s="162">
        <v>0</v>
      </c>
      <c r="M16" s="162">
        <v>0</v>
      </c>
      <c r="N16" s="162">
        <v>0</v>
      </c>
      <c r="O16" s="162">
        <v>0</v>
      </c>
      <c r="P16" s="162">
        <v>0</v>
      </c>
      <c r="Q16" s="238">
        <v>0</v>
      </c>
      <c r="R16" s="162">
        <v>0</v>
      </c>
      <c r="S16" s="162">
        <v>0</v>
      </c>
      <c r="T16" s="162">
        <v>0</v>
      </c>
      <c r="U16" s="162">
        <v>0</v>
      </c>
      <c r="V16" s="162">
        <v>0</v>
      </c>
      <c r="W16" s="162">
        <v>0</v>
      </c>
      <c r="X16" s="162">
        <f>SUM(L16:W16)</f>
        <v>0</v>
      </c>
      <c r="Y16" s="162">
        <v>0</v>
      </c>
      <c r="Z16" s="162">
        <v>0</v>
      </c>
      <c r="AA16" s="162">
        <v>0</v>
      </c>
      <c r="AB16" s="162">
        <v>0</v>
      </c>
      <c r="AC16" s="162">
        <v>0</v>
      </c>
      <c r="AD16" s="162">
        <v>0</v>
      </c>
      <c r="AE16" s="162">
        <v>0</v>
      </c>
      <c r="AF16" s="162">
        <v>0</v>
      </c>
      <c r="AG16" s="238">
        <v>0</v>
      </c>
      <c r="AH16" s="162">
        <v>0</v>
      </c>
      <c r="AI16" s="162">
        <v>0</v>
      </c>
      <c r="AJ16" s="162">
        <v>0</v>
      </c>
      <c r="AK16" s="162">
        <f>SUM(Y16:AJ16)</f>
        <v>0</v>
      </c>
      <c r="AL16" s="142"/>
      <c r="AM16" s="142"/>
    </row>
    <row r="17" spans="2:39" ht="14.4" x14ac:dyDescent="0.3">
      <c r="B17" s="112" t="s">
        <v>75</v>
      </c>
      <c r="C17" s="240" t="s">
        <v>4</v>
      </c>
      <c r="D17" s="184">
        <f>D16</f>
        <v>0</v>
      </c>
      <c r="E17" s="184">
        <f t="shared" ref="E17:AK17" si="6">E16</f>
        <v>0</v>
      </c>
      <c r="F17" s="184">
        <f t="shared" si="6"/>
        <v>0</v>
      </c>
      <c r="G17" s="184">
        <f t="shared" si="6"/>
        <v>0</v>
      </c>
      <c r="H17" s="184">
        <f t="shared" si="6"/>
        <v>0</v>
      </c>
      <c r="I17" s="184">
        <f t="shared" si="6"/>
        <v>0</v>
      </c>
      <c r="J17" s="184">
        <f t="shared" si="6"/>
        <v>0</v>
      </c>
      <c r="K17" s="184">
        <f t="shared" si="6"/>
        <v>0</v>
      </c>
      <c r="L17" s="184">
        <f t="shared" si="6"/>
        <v>0</v>
      </c>
      <c r="M17" s="184">
        <f t="shared" si="6"/>
        <v>0</v>
      </c>
      <c r="N17" s="184">
        <f t="shared" si="6"/>
        <v>0</v>
      </c>
      <c r="O17" s="184">
        <f t="shared" si="6"/>
        <v>0</v>
      </c>
      <c r="P17" s="184">
        <f t="shared" si="6"/>
        <v>0</v>
      </c>
      <c r="Q17" s="184">
        <f t="shared" si="6"/>
        <v>0</v>
      </c>
      <c r="R17" s="184">
        <f t="shared" si="6"/>
        <v>0</v>
      </c>
      <c r="S17" s="184">
        <f t="shared" si="6"/>
        <v>0</v>
      </c>
      <c r="T17" s="184">
        <f t="shared" si="6"/>
        <v>0</v>
      </c>
      <c r="U17" s="184">
        <f t="shared" si="6"/>
        <v>0</v>
      </c>
      <c r="V17" s="184">
        <f t="shared" si="6"/>
        <v>0</v>
      </c>
      <c r="W17" s="184">
        <f t="shared" si="6"/>
        <v>0</v>
      </c>
      <c r="X17" s="184">
        <f t="shared" si="6"/>
        <v>0</v>
      </c>
      <c r="Y17" s="184">
        <f t="shared" si="6"/>
        <v>0</v>
      </c>
      <c r="Z17" s="184">
        <f t="shared" si="6"/>
        <v>0</v>
      </c>
      <c r="AA17" s="184">
        <f t="shared" si="6"/>
        <v>0</v>
      </c>
      <c r="AB17" s="184">
        <f t="shared" si="6"/>
        <v>0</v>
      </c>
      <c r="AC17" s="184">
        <f t="shared" si="6"/>
        <v>0</v>
      </c>
      <c r="AD17" s="184">
        <f t="shared" si="6"/>
        <v>0</v>
      </c>
      <c r="AE17" s="184">
        <f t="shared" si="6"/>
        <v>0</v>
      </c>
      <c r="AF17" s="184">
        <f t="shared" si="6"/>
        <v>0</v>
      </c>
      <c r="AG17" s="184">
        <f t="shared" si="6"/>
        <v>0</v>
      </c>
      <c r="AH17" s="184">
        <f t="shared" si="6"/>
        <v>0</v>
      </c>
      <c r="AI17" s="184">
        <f t="shared" si="6"/>
        <v>0</v>
      </c>
      <c r="AJ17" s="184">
        <f t="shared" si="6"/>
        <v>0</v>
      </c>
      <c r="AK17" s="184">
        <f t="shared" si="6"/>
        <v>0</v>
      </c>
      <c r="AL17" s="140"/>
      <c r="AM17" s="140"/>
    </row>
    <row r="18" spans="2:39" ht="14.4" x14ac:dyDescent="0.3">
      <c r="B18" s="112" t="s">
        <v>76</v>
      </c>
      <c r="C18" s="240" t="s">
        <v>4</v>
      </c>
      <c r="D18" s="184">
        <f>D13+D15+D16</f>
        <v>0</v>
      </c>
      <c r="E18" s="184">
        <f t="shared" ref="E18:J18" si="7">E13+E15+E16</f>
        <v>0</v>
      </c>
      <c r="F18" s="184">
        <f t="shared" si="7"/>
        <v>0</v>
      </c>
      <c r="G18" s="184">
        <f t="shared" si="7"/>
        <v>0</v>
      </c>
      <c r="H18" s="184">
        <f t="shared" si="7"/>
        <v>0</v>
      </c>
      <c r="I18" s="184">
        <f t="shared" si="7"/>
        <v>0</v>
      </c>
      <c r="J18" s="184">
        <f t="shared" si="7"/>
        <v>0</v>
      </c>
      <c r="K18" s="184">
        <f>K13+K15+K16</f>
        <v>0</v>
      </c>
      <c r="L18" s="184">
        <f t="shared" ref="L18:P18" si="8">L13+L15+L16</f>
        <v>0</v>
      </c>
      <c r="M18" s="184">
        <f t="shared" si="8"/>
        <v>0</v>
      </c>
      <c r="N18" s="184">
        <f t="shared" si="8"/>
        <v>0</v>
      </c>
      <c r="O18" s="184">
        <f t="shared" si="8"/>
        <v>0</v>
      </c>
      <c r="P18" s="184">
        <f t="shared" si="8"/>
        <v>0</v>
      </c>
      <c r="Q18" s="184">
        <f>Q13+Q15+Q16</f>
        <v>0</v>
      </c>
      <c r="R18" s="184">
        <f t="shared" ref="R18:AJ18" si="9">R13+R15+R16</f>
        <v>0</v>
      </c>
      <c r="S18" s="184">
        <f t="shared" si="9"/>
        <v>0</v>
      </c>
      <c r="T18" s="184">
        <f t="shared" si="9"/>
        <v>0</v>
      </c>
      <c r="U18" s="184">
        <f t="shared" si="9"/>
        <v>0</v>
      </c>
      <c r="V18" s="184">
        <f t="shared" si="9"/>
        <v>0</v>
      </c>
      <c r="W18" s="184">
        <f t="shared" si="9"/>
        <v>0</v>
      </c>
      <c r="X18" s="184">
        <f>X13+X15+X16</f>
        <v>0</v>
      </c>
      <c r="Y18" s="184">
        <f t="shared" si="9"/>
        <v>0</v>
      </c>
      <c r="Z18" s="184">
        <f t="shared" si="9"/>
        <v>0</v>
      </c>
      <c r="AA18" s="184">
        <f t="shared" si="9"/>
        <v>0</v>
      </c>
      <c r="AB18" s="184">
        <f t="shared" si="9"/>
        <v>0</v>
      </c>
      <c r="AC18" s="184">
        <f t="shared" si="9"/>
        <v>0</v>
      </c>
      <c r="AD18" s="184">
        <f t="shared" si="9"/>
        <v>0</v>
      </c>
      <c r="AE18" s="184">
        <f t="shared" si="9"/>
        <v>0</v>
      </c>
      <c r="AF18" s="184">
        <f t="shared" si="9"/>
        <v>0</v>
      </c>
      <c r="AG18" s="184">
        <f t="shared" si="9"/>
        <v>0</v>
      </c>
      <c r="AH18" s="184">
        <f t="shared" si="9"/>
        <v>0</v>
      </c>
      <c r="AI18" s="184">
        <f t="shared" si="9"/>
        <v>0</v>
      </c>
      <c r="AJ18" s="184">
        <f t="shared" si="9"/>
        <v>0</v>
      </c>
      <c r="AK18" s="184">
        <f>AK13+AK15+AK16</f>
        <v>0</v>
      </c>
      <c r="AL18" s="140"/>
      <c r="AM18" s="140"/>
    </row>
    <row r="19" spans="2:39" ht="14.4" x14ac:dyDescent="0.3">
      <c r="B19" s="112" t="s">
        <v>77</v>
      </c>
      <c r="C19" s="240" t="s">
        <v>4</v>
      </c>
      <c r="D19" s="184">
        <f>D18</f>
        <v>0</v>
      </c>
      <c r="E19" s="184">
        <f>E18+D19</f>
        <v>0</v>
      </c>
      <c r="F19" s="184">
        <f t="shared" ref="F19:J19" si="10">F18+E19</f>
        <v>0</v>
      </c>
      <c r="G19" s="184">
        <f t="shared" si="10"/>
        <v>0</v>
      </c>
      <c r="H19" s="184">
        <f t="shared" si="10"/>
        <v>0</v>
      </c>
      <c r="I19" s="184">
        <f t="shared" si="10"/>
        <v>0</v>
      </c>
      <c r="J19" s="184">
        <f t="shared" si="10"/>
        <v>0</v>
      </c>
      <c r="K19" s="184">
        <f>J19</f>
        <v>0</v>
      </c>
      <c r="L19" s="184">
        <f>L18+K19</f>
        <v>0</v>
      </c>
      <c r="M19" s="184">
        <f t="shared" ref="M19" si="11">M18+L19</f>
        <v>0</v>
      </c>
      <c r="N19" s="184">
        <f>N18+M19</f>
        <v>0</v>
      </c>
      <c r="O19" s="184">
        <f t="shared" ref="O19:W19" si="12">O18+N19</f>
        <v>0</v>
      </c>
      <c r="P19" s="184">
        <f>P18+O19</f>
        <v>0</v>
      </c>
      <c r="Q19" s="184">
        <f t="shared" si="12"/>
        <v>0</v>
      </c>
      <c r="R19" s="184">
        <f t="shared" si="12"/>
        <v>0</v>
      </c>
      <c r="S19" s="184">
        <f t="shared" si="12"/>
        <v>0</v>
      </c>
      <c r="T19" s="184">
        <f t="shared" si="12"/>
        <v>0</v>
      </c>
      <c r="U19" s="184">
        <f t="shared" si="12"/>
        <v>0</v>
      </c>
      <c r="V19" s="184">
        <f t="shared" si="12"/>
        <v>0</v>
      </c>
      <c r="W19" s="184">
        <f t="shared" si="12"/>
        <v>0</v>
      </c>
      <c r="X19" s="184">
        <f>W19</f>
        <v>0</v>
      </c>
      <c r="Y19" s="184">
        <f>Y18+X19</f>
        <v>0</v>
      </c>
      <c r="Z19" s="184">
        <f t="shared" ref="Z19:AI19" si="13">Z18+Y19</f>
        <v>0</v>
      </c>
      <c r="AA19" s="184">
        <f t="shared" si="13"/>
        <v>0</v>
      </c>
      <c r="AB19" s="184">
        <f t="shared" si="13"/>
        <v>0</v>
      </c>
      <c r="AC19" s="184">
        <f t="shared" si="13"/>
        <v>0</v>
      </c>
      <c r="AD19" s="184">
        <f t="shared" si="13"/>
        <v>0</v>
      </c>
      <c r="AE19" s="184">
        <f t="shared" si="13"/>
        <v>0</v>
      </c>
      <c r="AF19" s="184">
        <f t="shared" si="13"/>
        <v>0</v>
      </c>
      <c r="AG19" s="184">
        <f t="shared" si="13"/>
        <v>0</v>
      </c>
      <c r="AH19" s="184">
        <f t="shared" si="13"/>
        <v>0</v>
      </c>
      <c r="AI19" s="184">
        <f t="shared" si="13"/>
        <v>0</v>
      </c>
      <c r="AJ19" s="184">
        <f>AJ18+AI19</f>
        <v>0</v>
      </c>
      <c r="AK19" s="184">
        <f>AJ19</f>
        <v>0</v>
      </c>
      <c r="AL19" s="140"/>
      <c r="AM19" s="140"/>
    </row>
    <row r="20" spans="2:39" ht="14.4" x14ac:dyDescent="0.3">
      <c r="B20" s="68"/>
      <c r="C20" s="182"/>
      <c r="D20" s="179"/>
      <c r="E20" s="179"/>
      <c r="F20" s="179"/>
      <c r="G20" s="179"/>
      <c r="H20" s="179"/>
      <c r="I20" s="179"/>
      <c r="J20" s="179"/>
      <c r="K20" s="179"/>
      <c r="L20" s="179"/>
      <c r="M20" s="162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68"/>
      <c r="AM20" s="68"/>
    </row>
    <row r="21" spans="2:39" ht="14.4" x14ac:dyDescent="0.3">
      <c r="B21" s="113" t="s">
        <v>79</v>
      </c>
      <c r="C21" s="241" t="s">
        <v>4</v>
      </c>
      <c r="D21" s="239">
        <f>D13+D15</f>
        <v>0</v>
      </c>
      <c r="E21" s="239">
        <f t="shared" ref="E21:J21" si="14">E13+E15</f>
        <v>0</v>
      </c>
      <c r="F21" s="239">
        <f t="shared" si="14"/>
        <v>0</v>
      </c>
      <c r="G21" s="239">
        <f t="shared" si="14"/>
        <v>0</v>
      </c>
      <c r="H21" s="239">
        <f t="shared" si="14"/>
        <v>0</v>
      </c>
      <c r="I21" s="239">
        <f t="shared" si="14"/>
        <v>0</v>
      </c>
      <c r="J21" s="239">
        <f t="shared" si="14"/>
        <v>0</v>
      </c>
      <c r="K21" s="239">
        <f>K13+K15</f>
        <v>0</v>
      </c>
      <c r="L21" s="239">
        <f t="shared" ref="L21:AJ21" si="15">L13+L15</f>
        <v>0</v>
      </c>
      <c r="M21" s="239">
        <f t="shared" si="15"/>
        <v>0</v>
      </c>
      <c r="N21" s="239">
        <f t="shared" si="15"/>
        <v>0</v>
      </c>
      <c r="O21" s="239">
        <f t="shared" si="15"/>
        <v>0</v>
      </c>
      <c r="P21" s="239">
        <f t="shared" si="15"/>
        <v>0</v>
      </c>
      <c r="Q21" s="239">
        <f t="shared" si="15"/>
        <v>0</v>
      </c>
      <c r="R21" s="239">
        <f t="shared" si="15"/>
        <v>0</v>
      </c>
      <c r="S21" s="239">
        <f t="shared" si="15"/>
        <v>0</v>
      </c>
      <c r="T21" s="239">
        <f t="shared" si="15"/>
        <v>0</v>
      </c>
      <c r="U21" s="239">
        <f t="shared" si="15"/>
        <v>0</v>
      </c>
      <c r="V21" s="239">
        <f t="shared" si="15"/>
        <v>0</v>
      </c>
      <c r="W21" s="239">
        <f t="shared" si="15"/>
        <v>0</v>
      </c>
      <c r="X21" s="239">
        <f t="shared" si="15"/>
        <v>0</v>
      </c>
      <c r="Y21" s="239">
        <f t="shared" si="15"/>
        <v>0</v>
      </c>
      <c r="Z21" s="239">
        <f t="shared" si="15"/>
        <v>0</v>
      </c>
      <c r="AA21" s="239">
        <f t="shared" si="15"/>
        <v>0</v>
      </c>
      <c r="AB21" s="239">
        <f t="shared" si="15"/>
        <v>0</v>
      </c>
      <c r="AC21" s="239">
        <f t="shared" si="15"/>
        <v>0</v>
      </c>
      <c r="AD21" s="239">
        <f t="shared" si="15"/>
        <v>0</v>
      </c>
      <c r="AE21" s="239">
        <f t="shared" si="15"/>
        <v>0</v>
      </c>
      <c r="AF21" s="239">
        <f t="shared" si="15"/>
        <v>0</v>
      </c>
      <c r="AG21" s="239">
        <f t="shared" si="15"/>
        <v>0</v>
      </c>
      <c r="AH21" s="239">
        <f t="shared" si="15"/>
        <v>0</v>
      </c>
      <c r="AI21" s="239">
        <f t="shared" si="15"/>
        <v>0</v>
      </c>
      <c r="AJ21" s="239">
        <f t="shared" si="15"/>
        <v>0</v>
      </c>
      <c r="AK21" s="239">
        <f>AK13+AK15</f>
        <v>0</v>
      </c>
      <c r="AL21" s="115"/>
      <c r="AM21" s="115"/>
    </row>
    <row r="22" spans="2:39" ht="14.4" x14ac:dyDescent="0.3">
      <c r="B22" s="113" t="s">
        <v>80</v>
      </c>
      <c r="C22" s="241" t="s">
        <v>4</v>
      </c>
      <c r="D22" s="239">
        <f>D21</f>
        <v>0</v>
      </c>
      <c r="E22" s="239">
        <f>E21+D22</f>
        <v>0</v>
      </c>
      <c r="F22" s="239">
        <f t="shared" ref="F22:J22" si="16">F21+E22</f>
        <v>0</v>
      </c>
      <c r="G22" s="239">
        <f t="shared" si="16"/>
        <v>0</v>
      </c>
      <c r="H22" s="239">
        <f t="shared" si="16"/>
        <v>0</v>
      </c>
      <c r="I22" s="239">
        <f t="shared" si="16"/>
        <v>0</v>
      </c>
      <c r="J22" s="239">
        <f t="shared" si="16"/>
        <v>0</v>
      </c>
      <c r="K22" s="239">
        <f>J22</f>
        <v>0</v>
      </c>
      <c r="L22" s="239">
        <f>L21+K22</f>
        <v>0</v>
      </c>
      <c r="M22" s="239">
        <f t="shared" ref="M22:V22" si="17">M21+L22</f>
        <v>0</v>
      </c>
      <c r="N22" s="239">
        <f t="shared" si="17"/>
        <v>0</v>
      </c>
      <c r="O22" s="239">
        <f t="shared" si="17"/>
        <v>0</v>
      </c>
      <c r="P22" s="239">
        <f t="shared" si="17"/>
        <v>0</v>
      </c>
      <c r="Q22" s="239">
        <f t="shared" si="17"/>
        <v>0</v>
      </c>
      <c r="R22" s="239">
        <f t="shared" si="17"/>
        <v>0</v>
      </c>
      <c r="S22" s="239">
        <f t="shared" si="17"/>
        <v>0</v>
      </c>
      <c r="T22" s="239">
        <f t="shared" si="17"/>
        <v>0</v>
      </c>
      <c r="U22" s="239">
        <f t="shared" si="17"/>
        <v>0</v>
      </c>
      <c r="V22" s="239">
        <f t="shared" si="17"/>
        <v>0</v>
      </c>
      <c r="W22" s="239">
        <f>W21+V22</f>
        <v>0</v>
      </c>
      <c r="X22" s="239">
        <f>W22</f>
        <v>0</v>
      </c>
      <c r="Y22" s="239">
        <f>Y21+X22</f>
        <v>0</v>
      </c>
      <c r="Z22" s="239">
        <f t="shared" ref="Z22:AJ22" si="18">Z21+Y22</f>
        <v>0</v>
      </c>
      <c r="AA22" s="239">
        <f t="shared" si="18"/>
        <v>0</v>
      </c>
      <c r="AB22" s="239">
        <f t="shared" si="18"/>
        <v>0</v>
      </c>
      <c r="AC22" s="239">
        <f t="shared" si="18"/>
        <v>0</v>
      </c>
      <c r="AD22" s="239">
        <f t="shared" si="18"/>
        <v>0</v>
      </c>
      <c r="AE22" s="239">
        <f t="shared" si="18"/>
        <v>0</v>
      </c>
      <c r="AF22" s="239">
        <f t="shared" si="18"/>
        <v>0</v>
      </c>
      <c r="AG22" s="239">
        <f t="shared" si="18"/>
        <v>0</v>
      </c>
      <c r="AH22" s="239">
        <f t="shared" si="18"/>
        <v>0</v>
      </c>
      <c r="AI22" s="239">
        <f t="shared" si="18"/>
        <v>0</v>
      </c>
      <c r="AJ22" s="239">
        <f t="shared" si="18"/>
        <v>0</v>
      </c>
      <c r="AK22" s="239">
        <f>AJ22</f>
        <v>0</v>
      </c>
      <c r="AL22" s="115"/>
      <c r="AM22" s="115"/>
    </row>
    <row r="23" spans="2:39" ht="14.4" x14ac:dyDescent="0.3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95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</row>
    <row r="24" spans="2:39" ht="14.4" x14ac:dyDescent="0.3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</row>
    <row r="25" spans="2:39" ht="14.4" x14ac:dyDescent="0.3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</row>
    <row r="26" spans="2:39" ht="14.4" x14ac:dyDescent="0.3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</row>
    <row r="27" spans="2:39" ht="14.4" x14ac:dyDescent="0.3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</row>
    <row r="30" spans="2:39" x14ac:dyDescent="0.25">
      <c r="M30" s="116"/>
    </row>
  </sheetData>
  <mergeCells count="1">
    <mergeCell ref="A10:A11"/>
  </mergeCells>
  <pageMargins left="0.7" right="0.7" top="0.75" bottom="0.75" header="0.3" footer="0.3"/>
  <ignoredErrors>
    <ignoredError sqref="K19:X23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72D67-4AD3-0945-BAB1-62FD0CE8A4AB}">
  <dimension ref="B1:AM1000"/>
  <sheetViews>
    <sheetView showGridLines="0" zoomScaleNormal="100" workbookViewId="0">
      <pane xSplit="3" ySplit="5" topLeftCell="D22" activePane="bottomRight" state="frozen"/>
      <selection pane="topRight" activeCell="D1" sqref="D1"/>
      <selection pane="bottomLeft" activeCell="A6" sqref="A6"/>
      <selection pane="bottomRight" activeCell="F41" sqref="F41"/>
    </sheetView>
  </sheetViews>
  <sheetFormatPr defaultColWidth="12.59765625" defaultRowHeight="15" customHeight="1" outlineLevelRow="1" outlineLevelCol="1" x14ac:dyDescent="0.25"/>
  <cols>
    <col min="1" max="1" width="4.09765625" style="27" customWidth="1"/>
    <col min="2" max="2" width="34" style="27" customWidth="1"/>
    <col min="3" max="3" width="10.8984375" style="27" customWidth="1"/>
    <col min="4" max="6" width="10.8984375" style="27" customWidth="1" outlineLevel="1"/>
    <col min="7" max="7" width="12.09765625" style="27" customWidth="1" outlineLevel="1"/>
    <col min="8" max="10" width="10.8984375" style="27" customWidth="1" outlineLevel="1"/>
    <col min="11" max="11" width="15.8984375" style="27" customWidth="1"/>
    <col min="12" max="12" width="10.8984375" style="27" customWidth="1" outlineLevel="1"/>
    <col min="13" max="13" width="12.09765625" style="27" customWidth="1" outlineLevel="1"/>
    <col min="14" max="16" width="10.8984375" style="27" customWidth="1" outlineLevel="1"/>
    <col min="17" max="17" width="11.8984375" style="27" customWidth="1" outlineLevel="1"/>
    <col min="18" max="23" width="12.09765625" style="27" customWidth="1" outlineLevel="1"/>
    <col min="24" max="24" width="16" style="27" customWidth="1"/>
    <col min="25" max="25" width="13" style="27" customWidth="1" outlineLevel="1"/>
    <col min="26" max="36" width="12.09765625" style="27" customWidth="1" outlineLevel="1"/>
    <col min="37" max="37" width="15.8984375" style="27" customWidth="1"/>
    <col min="38" max="38" width="12.8984375" style="27" customWidth="1"/>
    <col min="39" max="39" width="13.3984375" style="27" bestFit="1" customWidth="1"/>
    <col min="40" max="16384" width="12.59765625" style="27"/>
  </cols>
  <sheetData>
    <row r="1" spans="2:39" ht="13.5" customHeight="1" x14ac:dyDescent="0.25"/>
    <row r="2" spans="2:39" ht="15" customHeight="1" x14ac:dyDescent="0.3">
      <c r="B2" s="125" t="s">
        <v>157</v>
      </c>
      <c r="C2" s="33"/>
    </row>
    <row r="3" spans="2:39" ht="18.899999999999999" customHeight="1" x14ac:dyDescent="0.25">
      <c r="B3" s="58" t="s">
        <v>51</v>
      </c>
      <c r="C3" s="34"/>
    </row>
    <row r="4" spans="2:39" ht="13.5" customHeight="1" x14ac:dyDescent="0.25"/>
    <row r="5" spans="2:39" ht="14.1" customHeight="1" x14ac:dyDescent="0.25">
      <c r="B5" s="118"/>
      <c r="C5" s="248" t="s">
        <v>59</v>
      </c>
      <c r="D5" s="148">
        <f>Infó!$E$34</f>
        <v>44941</v>
      </c>
      <c r="E5" s="148">
        <f>EDATE(D5,1)</f>
        <v>44972</v>
      </c>
      <c r="F5" s="148">
        <f>EDATE(E5,1)</f>
        <v>45000</v>
      </c>
      <c r="G5" s="148">
        <f t="shared" ref="G5:J5" si="0">EDATE(F5,1)</f>
        <v>45031</v>
      </c>
      <c r="H5" s="148">
        <f t="shared" si="0"/>
        <v>45061</v>
      </c>
      <c r="I5" s="148">
        <f t="shared" si="0"/>
        <v>45092</v>
      </c>
      <c r="J5" s="148">
        <f t="shared" si="0"/>
        <v>45122</v>
      </c>
      <c r="K5" s="149" t="s">
        <v>0</v>
      </c>
      <c r="L5" s="148">
        <f>EDATE(J5,1)</f>
        <v>45153</v>
      </c>
      <c r="M5" s="148">
        <f>EDATE(L5,1)</f>
        <v>45184</v>
      </c>
      <c r="N5" s="148">
        <f t="shared" ref="N5:V5" si="1">EDATE(M5,1)</f>
        <v>45214</v>
      </c>
      <c r="O5" s="148">
        <f t="shared" si="1"/>
        <v>45245</v>
      </c>
      <c r="P5" s="148">
        <f t="shared" si="1"/>
        <v>45275</v>
      </c>
      <c r="Q5" s="148">
        <f t="shared" si="1"/>
        <v>45306</v>
      </c>
      <c r="R5" s="148">
        <f t="shared" si="1"/>
        <v>45337</v>
      </c>
      <c r="S5" s="148">
        <f t="shared" si="1"/>
        <v>45366</v>
      </c>
      <c r="T5" s="148">
        <f t="shared" si="1"/>
        <v>45397</v>
      </c>
      <c r="U5" s="148">
        <f>EDATE(T5,1)</f>
        <v>45427</v>
      </c>
      <c r="V5" s="148">
        <f t="shared" si="1"/>
        <v>45458</v>
      </c>
      <c r="W5" s="148">
        <f t="shared" ref="W5" si="2">EDATE(V5,1)</f>
        <v>45488</v>
      </c>
      <c r="X5" s="150" t="s">
        <v>1</v>
      </c>
      <c r="Y5" s="148">
        <f>EDATE(W5,1)</f>
        <v>45519</v>
      </c>
      <c r="Z5" s="148">
        <f>EDATE(Y5,1)</f>
        <v>45550</v>
      </c>
      <c r="AA5" s="148">
        <f t="shared" ref="AA5:AJ5" si="3">EDATE(Z5,1)</f>
        <v>45580</v>
      </c>
      <c r="AB5" s="148">
        <f t="shared" si="3"/>
        <v>45611</v>
      </c>
      <c r="AC5" s="148">
        <f t="shared" si="3"/>
        <v>45641</v>
      </c>
      <c r="AD5" s="148">
        <f t="shared" si="3"/>
        <v>45672</v>
      </c>
      <c r="AE5" s="148">
        <f t="shared" si="3"/>
        <v>45703</v>
      </c>
      <c r="AF5" s="148">
        <f t="shared" si="3"/>
        <v>45731</v>
      </c>
      <c r="AG5" s="148">
        <f t="shared" si="3"/>
        <v>45762</v>
      </c>
      <c r="AH5" s="148">
        <f t="shared" si="3"/>
        <v>45792</v>
      </c>
      <c r="AI5" s="148">
        <f>EDATE(AH5,1)</f>
        <v>45823</v>
      </c>
      <c r="AJ5" s="148">
        <f t="shared" si="3"/>
        <v>45853</v>
      </c>
      <c r="AK5" s="150" t="s">
        <v>2</v>
      </c>
    </row>
    <row r="6" spans="2:39" ht="13.5" customHeight="1" x14ac:dyDescent="0.25">
      <c r="C6" s="249"/>
    </row>
    <row r="7" spans="2:39" ht="13.5" customHeight="1" x14ac:dyDescent="0.25">
      <c r="B7" s="36" t="s">
        <v>26</v>
      </c>
      <c r="C7" s="250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</row>
    <row r="8" spans="2:39" s="117" customFormat="1" ht="13.5" customHeight="1" x14ac:dyDescent="0.25">
      <c r="B8" s="37" t="s">
        <v>65</v>
      </c>
      <c r="C8" s="251" t="s">
        <v>4</v>
      </c>
      <c r="D8" s="244">
        <f>SUM(D9:D11)</f>
        <v>0</v>
      </c>
      <c r="E8" s="244">
        <f>SUM(E9:E11)</f>
        <v>0</v>
      </c>
      <c r="F8" s="244">
        <f t="shared" ref="F8:AK8" si="4">SUM(F9:F11)</f>
        <v>0</v>
      </c>
      <c r="G8" s="244">
        <f t="shared" si="4"/>
        <v>0</v>
      </c>
      <c r="H8" s="244">
        <f t="shared" si="4"/>
        <v>0</v>
      </c>
      <c r="I8" s="244">
        <f t="shared" si="4"/>
        <v>0</v>
      </c>
      <c r="J8" s="244">
        <f t="shared" si="4"/>
        <v>0</v>
      </c>
      <c r="K8" s="244">
        <f t="shared" si="4"/>
        <v>0</v>
      </c>
      <c r="L8" s="244">
        <f t="shared" si="4"/>
        <v>0</v>
      </c>
      <c r="M8" s="244">
        <f t="shared" si="4"/>
        <v>0</v>
      </c>
      <c r="N8" s="244">
        <f t="shared" si="4"/>
        <v>0</v>
      </c>
      <c r="O8" s="244">
        <f t="shared" si="4"/>
        <v>0</v>
      </c>
      <c r="P8" s="244">
        <f t="shared" si="4"/>
        <v>0</v>
      </c>
      <c r="Q8" s="244">
        <f t="shared" si="4"/>
        <v>0</v>
      </c>
      <c r="R8" s="244">
        <f t="shared" si="4"/>
        <v>0</v>
      </c>
      <c r="S8" s="244">
        <f t="shared" si="4"/>
        <v>0</v>
      </c>
      <c r="T8" s="244">
        <f t="shared" si="4"/>
        <v>0</v>
      </c>
      <c r="U8" s="244">
        <f t="shared" si="4"/>
        <v>0</v>
      </c>
      <c r="V8" s="244">
        <f t="shared" si="4"/>
        <v>0</v>
      </c>
      <c r="W8" s="244">
        <f t="shared" si="4"/>
        <v>0</v>
      </c>
      <c r="X8" s="244">
        <f t="shared" si="4"/>
        <v>0</v>
      </c>
      <c r="Y8" s="244">
        <f t="shared" si="4"/>
        <v>0</v>
      </c>
      <c r="Z8" s="244">
        <f t="shared" si="4"/>
        <v>0</v>
      </c>
      <c r="AA8" s="244">
        <f t="shared" si="4"/>
        <v>0</v>
      </c>
      <c r="AB8" s="244">
        <f t="shared" si="4"/>
        <v>0</v>
      </c>
      <c r="AC8" s="244">
        <f t="shared" si="4"/>
        <v>0</v>
      </c>
      <c r="AD8" s="244">
        <f t="shared" si="4"/>
        <v>0</v>
      </c>
      <c r="AE8" s="244">
        <f t="shared" si="4"/>
        <v>0</v>
      </c>
      <c r="AF8" s="244">
        <f t="shared" si="4"/>
        <v>0</v>
      </c>
      <c r="AG8" s="244">
        <f t="shared" si="4"/>
        <v>0</v>
      </c>
      <c r="AH8" s="244">
        <f t="shared" si="4"/>
        <v>0</v>
      </c>
      <c r="AI8" s="244">
        <f t="shared" si="4"/>
        <v>0</v>
      </c>
      <c r="AJ8" s="244">
        <f t="shared" si="4"/>
        <v>0</v>
      </c>
      <c r="AK8" s="244">
        <f t="shared" si="4"/>
        <v>0</v>
      </c>
      <c r="AL8" s="143"/>
      <c r="AM8" s="143"/>
    </row>
    <row r="9" spans="2:39" ht="13.5" customHeight="1" outlineLevel="1" x14ac:dyDescent="0.25">
      <c r="B9" s="35" t="s">
        <v>27</v>
      </c>
      <c r="C9" s="249" t="s">
        <v>4</v>
      </c>
      <c r="D9" s="242">
        <v>0</v>
      </c>
      <c r="E9" s="242">
        <v>0</v>
      </c>
      <c r="F9" s="242">
        <v>0</v>
      </c>
      <c r="G9" s="242">
        <v>0</v>
      </c>
      <c r="H9" s="242">
        <v>0</v>
      </c>
      <c r="I9" s="242">
        <v>0</v>
      </c>
      <c r="J9" s="242">
        <v>0</v>
      </c>
      <c r="K9" s="242">
        <f>SUM(D9:J9)</f>
        <v>0</v>
      </c>
      <c r="L9" s="242">
        <v>0</v>
      </c>
      <c r="M9" s="242">
        <v>0</v>
      </c>
      <c r="N9" s="242">
        <v>0</v>
      </c>
      <c r="O9" s="242">
        <v>0</v>
      </c>
      <c r="P9" s="242">
        <v>0</v>
      </c>
      <c r="Q9" s="242">
        <v>0</v>
      </c>
      <c r="R9" s="242">
        <v>0</v>
      </c>
      <c r="S9" s="242">
        <v>0</v>
      </c>
      <c r="T9" s="242">
        <v>0</v>
      </c>
      <c r="U9" s="242">
        <v>0</v>
      </c>
      <c r="V9" s="242">
        <v>0</v>
      </c>
      <c r="W9" s="242">
        <v>0</v>
      </c>
      <c r="X9" s="242">
        <f>SUM(L9:W9)</f>
        <v>0</v>
      </c>
      <c r="Y9" s="242">
        <v>0</v>
      </c>
      <c r="Z9" s="242">
        <v>0</v>
      </c>
      <c r="AA9" s="242">
        <v>0</v>
      </c>
      <c r="AB9" s="242">
        <v>0</v>
      </c>
      <c r="AC9" s="242">
        <v>0</v>
      </c>
      <c r="AD9" s="242">
        <v>0</v>
      </c>
      <c r="AE9" s="242">
        <v>0</v>
      </c>
      <c r="AF9" s="242">
        <v>0</v>
      </c>
      <c r="AG9" s="242">
        <v>0</v>
      </c>
      <c r="AH9" s="242">
        <v>0</v>
      </c>
      <c r="AI9" s="242">
        <v>0</v>
      </c>
      <c r="AJ9" s="242">
        <v>0</v>
      </c>
      <c r="AK9" s="242">
        <f>SUM(Y9:AJ9)</f>
        <v>0</v>
      </c>
      <c r="AL9" s="145"/>
      <c r="AM9" s="144"/>
    </row>
    <row r="10" spans="2:39" ht="13.5" customHeight="1" outlineLevel="1" x14ac:dyDescent="0.25">
      <c r="B10" s="35" t="s">
        <v>28</v>
      </c>
      <c r="C10" s="249" t="s">
        <v>4</v>
      </c>
      <c r="D10" s="242">
        <f>'Cash flow kimutatás'!D14</f>
        <v>0</v>
      </c>
      <c r="E10" s="242">
        <f>'Cash flow kimutatás'!E14</f>
        <v>0</v>
      </c>
      <c r="F10" s="242">
        <f>'Cash flow kimutatás'!F14</f>
        <v>0</v>
      </c>
      <c r="G10" s="242">
        <f>'Cash flow kimutatás'!G14</f>
        <v>0</v>
      </c>
      <c r="H10" s="242">
        <f>'Cash flow kimutatás'!H14</f>
        <v>0</v>
      </c>
      <c r="I10" s="242">
        <f>'Cash flow kimutatás'!I14</f>
        <v>0</v>
      </c>
      <c r="J10" s="242">
        <f>'Cash flow kimutatás'!J14</f>
        <v>0</v>
      </c>
      <c r="K10" s="242">
        <f>'Cash flow kimutatás'!K14</f>
        <v>0</v>
      </c>
      <c r="L10" s="242">
        <f>'Cash flow kimutatás'!L14</f>
        <v>0</v>
      </c>
      <c r="M10" s="242">
        <f>'Cash flow kimutatás'!M14</f>
        <v>0</v>
      </c>
      <c r="N10" s="242">
        <f>'Cash flow kimutatás'!N14</f>
        <v>0</v>
      </c>
      <c r="O10" s="242">
        <f>'Cash flow kimutatás'!O14</f>
        <v>0</v>
      </c>
      <c r="P10" s="242">
        <f>'Cash flow kimutatás'!P14</f>
        <v>0</v>
      </c>
      <c r="Q10" s="242">
        <f>'Cash flow kimutatás'!Q14</f>
        <v>0</v>
      </c>
      <c r="R10" s="242">
        <f>'Cash flow kimutatás'!R14</f>
        <v>0</v>
      </c>
      <c r="S10" s="242">
        <f>'Cash flow kimutatás'!S14</f>
        <v>0</v>
      </c>
      <c r="T10" s="242">
        <f>'Cash flow kimutatás'!T14</f>
        <v>0</v>
      </c>
      <c r="U10" s="242">
        <f>'Cash flow kimutatás'!U14</f>
        <v>0</v>
      </c>
      <c r="V10" s="242">
        <f>'Cash flow kimutatás'!V14</f>
        <v>0</v>
      </c>
      <c r="W10" s="242">
        <f>'Cash flow kimutatás'!W14</f>
        <v>0</v>
      </c>
      <c r="X10" s="242">
        <f>'Cash flow kimutatás'!X14</f>
        <v>0</v>
      </c>
      <c r="Y10" s="242">
        <f>'Cash flow kimutatás'!Y14</f>
        <v>0</v>
      </c>
      <c r="Z10" s="242">
        <f>'Cash flow kimutatás'!Z14</f>
        <v>0</v>
      </c>
      <c r="AA10" s="242">
        <f>'Cash flow kimutatás'!AA14</f>
        <v>0</v>
      </c>
      <c r="AB10" s="242">
        <f>'Cash flow kimutatás'!AB14</f>
        <v>0</v>
      </c>
      <c r="AC10" s="242">
        <f>'Cash flow kimutatás'!AC14</f>
        <v>0</v>
      </c>
      <c r="AD10" s="242">
        <f>'Cash flow kimutatás'!AD14</f>
        <v>0</v>
      </c>
      <c r="AE10" s="242">
        <f>'Cash flow kimutatás'!AE14</f>
        <v>0</v>
      </c>
      <c r="AF10" s="242">
        <f>'Cash flow kimutatás'!AF14</f>
        <v>0</v>
      </c>
      <c r="AG10" s="242">
        <f>'Cash flow kimutatás'!AG14</f>
        <v>0</v>
      </c>
      <c r="AH10" s="242">
        <f>'Cash flow kimutatás'!AH14</f>
        <v>0</v>
      </c>
      <c r="AI10" s="242">
        <f>'Cash flow kimutatás'!AI14</f>
        <v>0</v>
      </c>
      <c r="AJ10" s="242">
        <f>'Cash flow kimutatás'!AJ14</f>
        <v>0</v>
      </c>
      <c r="AK10" s="242">
        <f>'Cash flow kimutatás'!AK14</f>
        <v>0</v>
      </c>
      <c r="AL10" s="145"/>
      <c r="AM10" s="145"/>
    </row>
    <row r="11" spans="2:39" ht="13.5" customHeight="1" outlineLevel="1" x14ac:dyDescent="0.25">
      <c r="B11" s="35" t="s">
        <v>29</v>
      </c>
      <c r="C11" s="249" t="s">
        <v>4</v>
      </c>
      <c r="D11" s="242">
        <v>0</v>
      </c>
      <c r="E11" s="242">
        <v>0</v>
      </c>
      <c r="F11" s="242">
        <v>0</v>
      </c>
      <c r="G11" s="242">
        <v>0</v>
      </c>
      <c r="H11" s="242">
        <v>0</v>
      </c>
      <c r="I11" s="242">
        <v>0</v>
      </c>
      <c r="J11" s="242">
        <v>0</v>
      </c>
      <c r="K11" s="242">
        <f>SUM(D11:J11)</f>
        <v>0</v>
      </c>
      <c r="L11" s="242">
        <v>0</v>
      </c>
      <c r="M11" s="242">
        <v>0</v>
      </c>
      <c r="N11" s="242">
        <v>0</v>
      </c>
      <c r="O11" s="242">
        <v>0</v>
      </c>
      <c r="P11" s="242">
        <v>0</v>
      </c>
      <c r="Q11" s="242">
        <v>0</v>
      </c>
      <c r="R11" s="242">
        <v>0</v>
      </c>
      <c r="S11" s="242">
        <v>0</v>
      </c>
      <c r="T11" s="242">
        <v>0</v>
      </c>
      <c r="U11" s="242">
        <v>0</v>
      </c>
      <c r="V11" s="242">
        <v>0</v>
      </c>
      <c r="W11" s="242">
        <v>0</v>
      </c>
      <c r="X11" s="242">
        <f>SUM(L11:W11)</f>
        <v>0</v>
      </c>
      <c r="Y11" s="242">
        <v>0</v>
      </c>
      <c r="Z11" s="242">
        <v>0</v>
      </c>
      <c r="AA11" s="242">
        <v>0</v>
      </c>
      <c r="AB11" s="242">
        <v>0</v>
      </c>
      <c r="AC11" s="242">
        <v>0</v>
      </c>
      <c r="AD11" s="242">
        <v>0</v>
      </c>
      <c r="AE11" s="242">
        <v>0</v>
      </c>
      <c r="AF11" s="242">
        <v>0</v>
      </c>
      <c r="AG11" s="242">
        <v>0</v>
      </c>
      <c r="AH11" s="242">
        <v>0</v>
      </c>
      <c r="AI11" s="242">
        <v>0</v>
      </c>
      <c r="AJ11" s="242">
        <v>0</v>
      </c>
      <c r="AK11" s="242">
        <f>SUM(Y11:AJ11)</f>
        <v>0</v>
      </c>
      <c r="AL11" s="145"/>
      <c r="AM11" s="144"/>
    </row>
    <row r="12" spans="2:39" ht="13.5" customHeight="1" x14ac:dyDescent="0.25">
      <c r="B12" s="38"/>
      <c r="C12" s="249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144"/>
      <c r="AM12" s="144"/>
    </row>
    <row r="13" spans="2:39" s="117" customFormat="1" ht="13.5" customHeight="1" x14ac:dyDescent="0.25">
      <c r="B13" s="37" t="s">
        <v>30</v>
      </c>
      <c r="C13" s="251" t="s">
        <v>4</v>
      </c>
      <c r="D13" s="244">
        <f>SUM(D14:D17)</f>
        <v>0</v>
      </c>
      <c r="E13" s="244">
        <f t="shared" ref="E13:L13" si="5">SUM(E14:E17)</f>
        <v>0</v>
      </c>
      <c r="F13" s="244">
        <f t="shared" si="5"/>
        <v>0</v>
      </c>
      <c r="G13" s="244">
        <f t="shared" si="5"/>
        <v>0</v>
      </c>
      <c r="H13" s="244">
        <f t="shared" si="5"/>
        <v>0</v>
      </c>
      <c r="I13" s="244">
        <f t="shared" si="5"/>
        <v>0</v>
      </c>
      <c r="J13" s="244">
        <f t="shared" si="5"/>
        <v>0</v>
      </c>
      <c r="K13" s="244">
        <f t="shared" si="5"/>
        <v>0</v>
      </c>
      <c r="L13" s="244">
        <f t="shared" si="5"/>
        <v>0</v>
      </c>
      <c r="M13" s="244">
        <f t="shared" ref="M13" si="6">SUM(M14:M17)</f>
        <v>0</v>
      </c>
      <c r="N13" s="244">
        <f t="shared" ref="N13" si="7">SUM(N14:N17)</f>
        <v>0</v>
      </c>
      <c r="O13" s="244">
        <f t="shared" ref="O13" si="8">SUM(O14:O17)</f>
        <v>0</v>
      </c>
      <c r="P13" s="244">
        <f t="shared" ref="P13" si="9">SUM(P14:P17)</f>
        <v>0</v>
      </c>
      <c r="Q13" s="244">
        <f t="shared" ref="Q13" si="10">SUM(Q14:Q17)</f>
        <v>0</v>
      </c>
      <c r="R13" s="244">
        <f t="shared" ref="R13" si="11">SUM(R14:R17)</f>
        <v>0</v>
      </c>
      <c r="S13" s="244">
        <f t="shared" ref="S13:T13" si="12">SUM(S14:S17)</f>
        <v>0</v>
      </c>
      <c r="T13" s="244">
        <f t="shared" si="12"/>
        <v>0</v>
      </c>
      <c r="U13" s="244">
        <f t="shared" ref="U13" si="13">SUM(U14:U17)</f>
        <v>0</v>
      </c>
      <c r="V13" s="244">
        <f t="shared" ref="V13" si="14">SUM(V14:V17)</f>
        <v>0</v>
      </c>
      <c r="W13" s="244">
        <f t="shared" ref="W13" si="15">SUM(W14:W17)</f>
        <v>0</v>
      </c>
      <c r="X13" s="244">
        <f t="shared" ref="X13" si="16">SUM(X14:X17)</f>
        <v>0</v>
      </c>
      <c r="Y13" s="244">
        <f t="shared" ref="Y13" si="17">SUM(Y14:Y17)</f>
        <v>0</v>
      </c>
      <c r="Z13" s="244">
        <f t="shared" ref="Z13" si="18">SUM(Z14:Z17)</f>
        <v>0</v>
      </c>
      <c r="AA13" s="244">
        <f t="shared" ref="AA13:AB13" si="19">SUM(AA14:AA17)</f>
        <v>0</v>
      </c>
      <c r="AB13" s="244">
        <f t="shared" si="19"/>
        <v>0</v>
      </c>
      <c r="AC13" s="244">
        <f t="shared" ref="AC13" si="20">SUM(AC14:AC17)</f>
        <v>0</v>
      </c>
      <c r="AD13" s="244">
        <f t="shared" ref="AD13" si="21">SUM(AD14:AD17)</f>
        <v>0</v>
      </c>
      <c r="AE13" s="244">
        <f t="shared" ref="AE13" si="22">SUM(AE14:AE17)</f>
        <v>0</v>
      </c>
      <c r="AF13" s="244">
        <f t="shared" ref="AF13" si="23">SUM(AF14:AF17)</f>
        <v>0</v>
      </c>
      <c r="AG13" s="244">
        <f t="shared" ref="AG13" si="24">SUM(AG14:AG17)</f>
        <v>0</v>
      </c>
      <c r="AH13" s="244">
        <f t="shared" ref="AH13" si="25">SUM(AH14:AH17)</f>
        <v>0</v>
      </c>
      <c r="AI13" s="244">
        <f t="shared" ref="AI13:AJ13" si="26">SUM(AI14:AI17)</f>
        <v>0</v>
      </c>
      <c r="AJ13" s="244">
        <f t="shared" si="26"/>
        <v>0</v>
      </c>
      <c r="AK13" s="244">
        <f t="shared" ref="AK13" si="27">SUM(AK14:AK17)</f>
        <v>0</v>
      </c>
      <c r="AL13" s="143"/>
      <c r="AM13" s="143"/>
    </row>
    <row r="14" spans="2:39" ht="13.5" customHeight="1" outlineLevel="1" x14ac:dyDescent="0.25">
      <c r="B14" s="39" t="s">
        <v>31</v>
      </c>
      <c r="C14" s="249" t="s">
        <v>4</v>
      </c>
      <c r="D14" s="242">
        <v>0</v>
      </c>
      <c r="E14" s="242">
        <v>0</v>
      </c>
      <c r="F14" s="242">
        <v>0</v>
      </c>
      <c r="G14" s="242">
        <v>0</v>
      </c>
      <c r="H14" s="242">
        <v>0</v>
      </c>
      <c r="I14" s="242">
        <v>0</v>
      </c>
      <c r="J14" s="242">
        <v>0</v>
      </c>
      <c r="K14" s="242">
        <f>SUM(D14:J14)</f>
        <v>0</v>
      </c>
      <c r="L14" s="242">
        <v>0</v>
      </c>
      <c r="M14" s="242">
        <v>0</v>
      </c>
      <c r="N14" s="242">
        <v>0</v>
      </c>
      <c r="O14" s="242">
        <v>0</v>
      </c>
      <c r="P14" s="242">
        <v>0</v>
      </c>
      <c r="Q14" s="242">
        <v>0</v>
      </c>
      <c r="R14" s="242">
        <v>0</v>
      </c>
      <c r="S14" s="242">
        <v>0</v>
      </c>
      <c r="T14" s="242">
        <v>0</v>
      </c>
      <c r="U14" s="242">
        <v>0</v>
      </c>
      <c r="V14" s="242">
        <v>0</v>
      </c>
      <c r="W14" s="242">
        <v>0</v>
      </c>
      <c r="X14" s="242">
        <f>SUM(L14:W14)</f>
        <v>0</v>
      </c>
      <c r="Y14" s="242">
        <v>0</v>
      </c>
      <c r="Z14" s="242">
        <v>0</v>
      </c>
      <c r="AA14" s="242">
        <v>0</v>
      </c>
      <c r="AB14" s="242">
        <v>0</v>
      </c>
      <c r="AC14" s="242">
        <v>0</v>
      </c>
      <c r="AD14" s="242">
        <v>0</v>
      </c>
      <c r="AE14" s="242">
        <v>0</v>
      </c>
      <c r="AF14" s="242">
        <v>0</v>
      </c>
      <c r="AG14" s="242">
        <v>0</v>
      </c>
      <c r="AH14" s="242">
        <v>0</v>
      </c>
      <c r="AI14" s="242">
        <v>0</v>
      </c>
      <c r="AJ14" s="242">
        <v>0</v>
      </c>
      <c r="AK14" s="242">
        <f>SUM(Y14:AJ14)</f>
        <v>0</v>
      </c>
      <c r="AL14" s="145"/>
      <c r="AM14" s="144"/>
    </row>
    <row r="15" spans="2:39" ht="13.5" customHeight="1" outlineLevel="1" x14ac:dyDescent="0.25">
      <c r="B15" s="39" t="s">
        <v>32</v>
      </c>
      <c r="C15" s="249" t="s">
        <v>4</v>
      </c>
      <c r="D15" s="242">
        <v>0</v>
      </c>
      <c r="E15" s="242">
        <v>0</v>
      </c>
      <c r="F15" s="242">
        <v>0</v>
      </c>
      <c r="G15" s="242">
        <v>0</v>
      </c>
      <c r="H15" s="242">
        <v>0</v>
      </c>
      <c r="I15" s="242">
        <v>0</v>
      </c>
      <c r="J15" s="242">
        <v>0</v>
      </c>
      <c r="K15" s="242">
        <f t="shared" ref="K15:K16" si="28">SUM(D15:J15)</f>
        <v>0</v>
      </c>
      <c r="L15" s="242">
        <v>0</v>
      </c>
      <c r="M15" s="242">
        <v>0</v>
      </c>
      <c r="N15" s="242">
        <v>0</v>
      </c>
      <c r="O15" s="242">
        <v>0</v>
      </c>
      <c r="P15" s="242">
        <v>0</v>
      </c>
      <c r="Q15" s="242">
        <v>0</v>
      </c>
      <c r="R15" s="242">
        <v>0</v>
      </c>
      <c r="S15" s="242">
        <v>0</v>
      </c>
      <c r="T15" s="242">
        <v>0</v>
      </c>
      <c r="U15" s="242">
        <v>0</v>
      </c>
      <c r="V15" s="242">
        <v>0</v>
      </c>
      <c r="W15" s="242">
        <v>0</v>
      </c>
      <c r="X15" s="242">
        <f t="shared" ref="X15:X16" si="29">SUM(L15:W15)</f>
        <v>0</v>
      </c>
      <c r="Y15" s="242">
        <v>0</v>
      </c>
      <c r="Z15" s="242">
        <v>0</v>
      </c>
      <c r="AA15" s="242">
        <v>0</v>
      </c>
      <c r="AB15" s="242">
        <v>0</v>
      </c>
      <c r="AC15" s="242">
        <v>0</v>
      </c>
      <c r="AD15" s="242">
        <v>0</v>
      </c>
      <c r="AE15" s="242">
        <v>0</v>
      </c>
      <c r="AF15" s="242">
        <v>0</v>
      </c>
      <c r="AG15" s="242">
        <v>0</v>
      </c>
      <c r="AH15" s="242">
        <v>0</v>
      </c>
      <c r="AI15" s="242">
        <v>0</v>
      </c>
      <c r="AJ15" s="242">
        <v>0</v>
      </c>
      <c r="AK15" s="242">
        <f t="shared" ref="AK15:AK16" si="30">SUM(Y15:AJ15)</f>
        <v>0</v>
      </c>
      <c r="AL15" s="145"/>
      <c r="AM15" s="144"/>
    </row>
    <row r="16" spans="2:39" ht="13.5" customHeight="1" outlineLevel="1" x14ac:dyDescent="0.25">
      <c r="B16" s="39" t="s">
        <v>33</v>
      </c>
      <c r="C16" s="249" t="s">
        <v>4</v>
      </c>
      <c r="D16" s="242">
        <v>0</v>
      </c>
      <c r="E16" s="242">
        <v>0</v>
      </c>
      <c r="F16" s="242">
        <v>0</v>
      </c>
      <c r="G16" s="242">
        <v>0</v>
      </c>
      <c r="H16" s="242">
        <v>0</v>
      </c>
      <c r="I16" s="242">
        <v>0</v>
      </c>
      <c r="J16" s="242">
        <v>0</v>
      </c>
      <c r="K16" s="242">
        <f t="shared" si="28"/>
        <v>0</v>
      </c>
      <c r="L16" s="242">
        <v>0</v>
      </c>
      <c r="M16" s="242">
        <v>0</v>
      </c>
      <c r="N16" s="242">
        <v>0</v>
      </c>
      <c r="O16" s="242">
        <v>0</v>
      </c>
      <c r="P16" s="242">
        <v>0</v>
      </c>
      <c r="Q16" s="242">
        <v>0</v>
      </c>
      <c r="R16" s="242">
        <v>0</v>
      </c>
      <c r="S16" s="242">
        <v>0</v>
      </c>
      <c r="T16" s="242">
        <v>0</v>
      </c>
      <c r="U16" s="242">
        <v>0</v>
      </c>
      <c r="V16" s="242">
        <v>0</v>
      </c>
      <c r="W16" s="242">
        <v>0</v>
      </c>
      <c r="X16" s="242">
        <f t="shared" si="29"/>
        <v>0</v>
      </c>
      <c r="Y16" s="242">
        <v>0</v>
      </c>
      <c r="Z16" s="242">
        <v>0</v>
      </c>
      <c r="AA16" s="242">
        <v>0</v>
      </c>
      <c r="AB16" s="242">
        <v>0</v>
      </c>
      <c r="AC16" s="242">
        <v>0</v>
      </c>
      <c r="AD16" s="242">
        <v>0</v>
      </c>
      <c r="AE16" s="242">
        <v>0</v>
      </c>
      <c r="AF16" s="242">
        <v>0</v>
      </c>
      <c r="AG16" s="242">
        <v>0</v>
      </c>
      <c r="AH16" s="242">
        <v>0</v>
      </c>
      <c r="AI16" s="242">
        <v>0</v>
      </c>
      <c r="AJ16" s="242">
        <v>0</v>
      </c>
      <c r="AK16" s="242">
        <f t="shared" si="30"/>
        <v>0</v>
      </c>
      <c r="AL16" s="145"/>
      <c r="AM16" s="144"/>
    </row>
    <row r="17" spans="2:39" ht="13.5" customHeight="1" outlineLevel="1" x14ac:dyDescent="0.25">
      <c r="B17" s="39" t="s">
        <v>34</v>
      </c>
      <c r="C17" s="249" t="s">
        <v>4</v>
      </c>
      <c r="D17" s="242">
        <f>'Cash flow kimutatás'!D19</f>
        <v>0</v>
      </c>
      <c r="E17" s="242">
        <f>'Cash flow kimutatás'!E19</f>
        <v>0</v>
      </c>
      <c r="F17" s="242">
        <f>'Cash flow kimutatás'!F19</f>
        <v>0</v>
      </c>
      <c r="G17" s="242">
        <f>'Cash flow kimutatás'!G19</f>
        <v>0</v>
      </c>
      <c r="H17" s="242">
        <f>'Cash flow kimutatás'!H19</f>
        <v>0</v>
      </c>
      <c r="I17" s="242">
        <f>'Cash flow kimutatás'!I19</f>
        <v>0</v>
      </c>
      <c r="J17" s="242">
        <f>'Cash flow kimutatás'!J19</f>
        <v>0</v>
      </c>
      <c r="K17" s="242">
        <f>'Cash flow kimutatás'!K19</f>
        <v>0</v>
      </c>
      <c r="L17" s="242">
        <f>'Cash flow kimutatás'!L19</f>
        <v>0</v>
      </c>
      <c r="M17" s="242">
        <f>'Cash flow kimutatás'!M19</f>
        <v>0</v>
      </c>
      <c r="N17" s="242">
        <f>'Cash flow kimutatás'!N19</f>
        <v>0</v>
      </c>
      <c r="O17" s="242">
        <f>'Cash flow kimutatás'!O19</f>
        <v>0</v>
      </c>
      <c r="P17" s="242">
        <f>'Cash flow kimutatás'!P19</f>
        <v>0</v>
      </c>
      <c r="Q17" s="242">
        <f>'Cash flow kimutatás'!Q19</f>
        <v>0</v>
      </c>
      <c r="R17" s="242">
        <f>'Cash flow kimutatás'!R19</f>
        <v>0</v>
      </c>
      <c r="S17" s="242">
        <f>'Cash flow kimutatás'!S19</f>
        <v>0</v>
      </c>
      <c r="T17" s="242">
        <f>'Cash flow kimutatás'!T19</f>
        <v>0</v>
      </c>
      <c r="U17" s="242">
        <f>'Cash flow kimutatás'!U19</f>
        <v>0</v>
      </c>
      <c r="V17" s="242">
        <f>'Cash flow kimutatás'!V19</f>
        <v>0</v>
      </c>
      <c r="W17" s="242">
        <f>'Cash flow kimutatás'!W19</f>
        <v>0</v>
      </c>
      <c r="X17" s="242">
        <f>'Cash flow kimutatás'!X19</f>
        <v>0</v>
      </c>
      <c r="Y17" s="242">
        <f>'Cash flow kimutatás'!Y19</f>
        <v>0</v>
      </c>
      <c r="Z17" s="242">
        <f>'Cash flow kimutatás'!Z19</f>
        <v>0</v>
      </c>
      <c r="AA17" s="242">
        <f>'Cash flow kimutatás'!AA19</f>
        <v>0</v>
      </c>
      <c r="AB17" s="242">
        <f>'Cash flow kimutatás'!AB19</f>
        <v>0</v>
      </c>
      <c r="AC17" s="242">
        <f>'Cash flow kimutatás'!AC19</f>
        <v>0</v>
      </c>
      <c r="AD17" s="242">
        <f>'Cash flow kimutatás'!AD19</f>
        <v>0</v>
      </c>
      <c r="AE17" s="242">
        <f>'Cash flow kimutatás'!AE19</f>
        <v>0</v>
      </c>
      <c r="AF17" s="242">
        <f>'Cash flow kimutatás'!AF19</f>
        <v>0</v>
      </c>
      <c r="AG17" s="242">
        <f>'Cash flow kimutatás'!AG19</f>
        <v>0</v>
      </c>
      <c r="AH17" s="242">
        <f>'Cash flow kimutatás'!AH19</f>
        <v>0</v>
      </c>
      <c r="AI17" s="242">
        <f>'Cash flow kimutatás'!AI19</f>
        <v>0</v>
      </c>
      <c r="AJ17" s="242">
        <f>'Cash flow kimutatás'!AJ19</f>
        <v>0</v>
      </c>
      <c r="AK17" s="242">
        <f>'Cash flow kimutatás'!AK19</f>
        <v>0</v>
      </c>
      <c r="AL17" s="145"/>
      <c r="AM17" s="145"/>
    </row>
    <row r="18" spans="2:39" ht="13.5" customHeight="1" x14ac:dyDescent="0.25">
      <c r="B18" s="35"/>
      <c r="C18" s="249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2"/>
      <c r="AA18" s="242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144"/>
      <c r="AM18" s="144"/>
    </row>
    <row r="19" spans="2:39" s="117" customFormat="1" ht="13.5" customHeight="1" x14ac:dyDescent="0.25">
      <c r="B19" s="37" t="s">
        <v>35</v>
      </c>
      <c r="C19" s="251" t="s">
        <v>4</v>
      </c>
      <c r="D19" s="244">
        <f>D13+D8</f>
        <v>0</v>
      </c>
      <c r="E19" s="244">
        <f t="shared" ref="E19:AK19" si="31">E13+E8</f>
        <v>0</v>
      </c>
      <c r="F19" s="244">
        <f t="shared" si="31"/>
        <v>0</v>
      </c>
      <c r="G19" s="244">
        <f t="shared" si="31"/>
        <v>0</v>
      </c>
      <c r="H19" s="244">
        <f t="shared" si="31"/>
        <v>0</v>
      </c>
      <c r="I19" s="244">
        <f t="shared" si="31"/>
        <v>0</v>
      </c>
      <c r="J19" s="244">
        <f t="shared" si="31"/>
        <v>0</v>
      </c>
      <c r="K19" s="244">
        <f t="shared" si="31"/>
        <v>0</v>
      </c>
      <c r="L19" s="244">
        <f t="shared" si="31"/>
        <v>0</v>
      </c>
      <c r="M19" s="244">
        <f t="shared" si="31"/>
        <v>0</v>
      </c>
      <c r="N19" s="244">
        <f t="shared" si="31"/>
        <v>0</v>
      </c>
      <c r="O19" s="244">
        <f t="shared" si="31"/>
        <v>0</v>
      </c>
      <c r="P19" s="244">
        <f t="shared" si="31"/>
        <v>0</v>
      </c>
      <c r="Q19" s="244">
        <f t="shared" si="31"/>
        <v>0</v>
      </c>
      <c r="R19" s="244">
        <f t="shared" si="31"/>
        <v>0</v>
      </c>
      <c r="S19" s="244">
        <f t="shared" si="31"/>
        <v>0</v>
      </c>
      <c r="T19" s="244">
        <f t="shared" si="31"/>
        <v>0</v>
      </c>
      <c r="U19" s="244">
        <f t="shared" si="31"/>
        <v>0</v>
      </c>
      <c r="V19" s="244">
        <f t="shared" si="31"/>
        <v>0</v>
      </c>
      <c r="W19" s="244">
        <f t="shared" si="31"/>
        <v>0</v>
      </c>
      <c r="X19" s="244">
        <f t="shared" si="31"/>
        <v>0</v>
      </c>
      <c r="Y19" s="244">
        <f t="shared" si="31"/>
        <v>0</v>
      </c>
      <c r="Z19" s="244">
        <f t="shared" si="31"/>
        <v>0</v>
      </c>
      <c r="AA19" s="244">
        <f t="shared" si="31"/>
        <v>0</v>
      </c>
      <c r="AB19" s="244">
        <f t="shared" si="31"/>
        <v>0</v>
      </c>
      <c r="AC19" s="244">
        <f t="shared" si="31"/>
        <v>0</v>
      </c>
      <c r="AD19" s="244">
        <f t="shared" si="31"/>
        <v>0</v>
      </c>
      <c r="AE19" s="244">
        <f t="shared" si="31"/>
        <v>0</v>
      </c>
      <c r="AF19" s="244">
        <f t="shared" si="31"/>
        <v>0</v>
      </c>
      <c r="AG19" s="244">
        <f t="shared" si="31"/>
        <v>0</v>
      </c>
      <c r="AH19" s="244">
        <f t="shared" si="31"/>
        <v>0</v>
      </c>
      <c r="AI19" s="244">
        <f t="shared" si="31"/>
        <v>0</v>
      </c>
      <c r="AJ19" s="244">
        <f t="shared" si="31"/>
        <v>0</v>
      </c>
      <c r="AK19" s="244">
        <f t="shared" si="31"/>
        <v>0</v>
      </c>
      <c r="AL19" s="143"/>
      <c r="AM19" s="143"/>
    </row>
    <row r="20" spans="2:39" ht="13.5" customHeight="1" x14ac:dyDescent="0.25">
      <c r="B20" s="35"/>
      <c r="C20" s="249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144"/>
      <c r="AM20" s="144"/>
    </row>
    <row r="21" spans="2:39" ht="14.4" x14ac:dyDescent="0.3">
      <c r="B21" s="40" t="s">
        <v>36</v>
      </c>
      <c r="C21" s="250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144"/>
      <c r="AM21" s="144"/>
    </row>
    <row r="22" spans="2:39" s="117" customFormat="1" ht="14.4" x14ac:dyDescent="0.3">
      <c r="B22" s="41" t="s">
        <v>37</v>
      </c>
      <c r="C22" s="251" t="s">
        <v>4</v>
      </c>
      <c r="D22" s="244">
        <f>SUM(D23:D27)</f>
        <v>0</v>
      </c>
      <c r="E22" s="244">
        <f t="shared" ref="E22:AK22" si="32">SUM(E23:E27)</f>
        <v>0</v>
      </c>
      <c r="F22" s="244">
        <f t="shared" si="32"/>
        <v>0</v>
      </c>
      <c r="G22" s="244">
        <f t="shared" si="32"/>
        <v>0</v>
      </c>
      <c r="H22" s="244">
        <f t="shared" si="32"/>
        <v>0</v>
      </c>
      <c r="I22" s="244">
        <f t="shared" si="32"/>
        <v>0</v>
      </c>
      <c r="J22" s="244">
        <f t="shared" si="32"/>
        <v>0</v>
      </c>
      <c r="K22" s="244">
        <f t="shared" si="32"/>
        <v>0</v>
      </c>
      <c r="L22" s="244">
        <f t="shared" si="32"/>
        <v>0</v>
      </c>
      <c r="M22" s="244">
        <f t="shared" si="32"/>
        <v>0</v>
      </c>
      <c r="N22" s="244">
        <f t="shared" si="32"/>
        <v>0</v>
      </c>
      <c r="O22" s="244">
        <f t="shared" si="32"/>
        <v>0</v>
      </c>
      <c r="P22" s="244">
        <f t="shared" si="32"/>
        <v>0</v>
      </c>
      <c r="Q22" s="244">
        <f t="shared" si="32"/>
        <v>0</v>
      </c>
      <c r="R22" s="244">
        <f t="shared" si="32"/>
        <v>0</v>
      </c>
      <c r="S22" s="244">
        <f t="shared" si="32"/>
        <v>0</v>
      </c>
      <c r="T22" s="244">
        <f t="shared" si="32"/>
        <v>0</v>
      </c>
      <c r="U22" s="244">
        <f t="shared" si="32"/>
        <v>0</v>
      </c>
      <c r="V22" s="244">
        <f t="shared" si="32"/>
        <v>0</v>
      </c>
      <c r="W22" s="244">
        <f t="shared" si="32"/>
        <v>0</v>
      </c>
      <c r="X22" s="244">
        <f t="shared" si="32"/>
        <v>0</v>
      </c>
      <c r="Y22" s="244">
        <f t="shared" si="32"/>
        <v>0</v>
      </c>
      <c r="Z22" s="244">
        <f t="shared" si="32"/>
        <v>0</v>
      </c>
      <c r="AA22" s="244">
        <f t="shared" si="32"/>
        <v>0</v>
      </c>
      <c r="AB22" s="244">
        <f t="shared" si="32"/>
        <v>0</v>
      </c>
      <c r="AC22" s="244">
        <f t="shared" si="32"/>
        <v>0</v>
      </c>
      <c r="AD22" s="244">
        <f t="shared" si="32"/>
        <v>0</v>
      </c>
      <c r="AE22" s="244">
        <f t="shared" si="32"/>
        <v>0</v>
      </c>
      <c r="AF22" s="244">
        <f t="shared" si="32"/>
        <v>0</v>
      </c>
      <c r="AG22" s="244">
        <f t="shared" si="32"/>
        <v>0</v>
      </c>
      <c r="AH22" s="244">
        <f t="shared" si="32"/>
        <v>0</v>
      </c>
      <c r="AI22" s="244">
        <f t="shared" si="32"/>
        <v>0</v>
      </c>
      <c r="AJ22" s="244">
        <f t="shared" si="32"/>
        <v>0</v>
      </c>
      <c r="AK22" s="244">
        <f t="shared" si="32"/>
        <v>0</v>
      </c>
      <c r="AL22" s="146"/>
      <c r="AM22" s="146"/>
    </row>
    <row r="23" spans="2:39" ht="14.4" outlineLevel="1" x14ac:dyDescent="0.3">
      <c r="B23" s="42" t="s">
        <v>38</v>
      </c>
      <c r="C23" s="249" t="s">
        <v>4</v>
      </c>
      <c r="D23" s="242">
        <f>'Cash flow kimutatás'!D16</f>
        <v>0</v>
      </c>
      <c r="E23" s="242">
        <f>D23+'Cash flow kimutatás'!E16</f>
        <v>0</v>
      </c>
      <c r="F23" s="242">
        <f>E23+'Cash flow kimutatás'!F16</f>
        <v>0</v>
      </c>
      <c r="G23" s="242">
        <f>F23+'Cash flow kimutatás'!G16</f>
        <v>0</v>
      </c>
      <c r="H23" s="242">
        <f>G23+'Cash flow kimutatás'!H16</f>
        <v>0</v>
      </c>
      <c r="I23" s="242">
        <f>H23+'Cash flow kimutatás'!I16</f>
        <v>0</v>
      </c>
      <c r="J23" s="242">
        <f>I23+'Cash flow kimutatás'!J16</f>
        <v>0</v>
      </c>
      <c r="K23" s="242">
        <f>J23</f>
        <v>0</v>
      </c>
      <c r="L23" s="242">
        <f>K23+'Cash flow kimutatás'!L16</f>
        <v>0</v>
      </c>
      <c r="M23" s="242">
        <f>L23+'Cash flow kimutatás'!M16</f>
        <v>0</v>
      </c>
      <c r="N23" s="242">
        <f>M23+'Cash flow kimutatás'!N16</f>
        <v>0</v>
      </c>
      <c r="O23" s="242">
        <f>N23+'Cash flow kimutatás'!O16</f>
        <v>0</v>
      </c>
      <c r="P23" s="242">
        <f>O23+'Cash flow kimutatás'!P16</f>
        <v>0</v>
      </c>
      <c r="Q23" s="242">
        <f>P23+'Cash flow kimutatás'!Q16</f>
        <v>0</v>
      </c>
      <c r="R23" s="242">
        <f>Q23+'Cash flow kimutatás'!R16</f>
        <v>0</v>
      </c>
      <c r="S23" s="242">
        <f>R23+'Cash flow kimutatás'!S16</f>
        <v>0</v>
      </c>
      <c r="T23" s="242">
        <f>S23+'Cash flow kimutatás'!T16</f>
        <v>0</v>
      </c>
      <c r="U23" s="242">
        <f>T23+'Cash flow kimutatás'!U16</f>
        <v>0</v>
      </c>
      <c r="V23" s="242">
        <f>U23+'Cash flow kimutatás'!V16</f>
        <v>0</v>
      </c>
      <c r="W23" s="242">
        <f>V23+'Cash flow kimutatás'!W16</f>
        <v>0</v>
      </c>
      <c r="X23" s="242">
        <f>W23</f>
        <v>0</v>
      </c>
      <c r="Y23" s="242">
        <f>X23+'Cash flow kimutatás'!Y16</f>
        <v>0</v>
      </c>
      <c r="Z23" s="242">
        <f>Y23+'Cash flow kimutatás'!Z16</f>
        <v>0</v>
      </c>
      <c r="AA23" s="242">
        <f>Z23+'Cash flow kimutatás'!AA16</f>
        <v>0</v>
      </c>
      <c r="AB23" s="242">
        <f>AA23+'Cash flow kimutatás'!AB16</f>
        <v>0</v>
      </c>
      <c r="AC23" s="242">
        <f>AB23+'Cash flow kimutatás'!AC16</f>
        <v>0</v>
      </c>
      <c r="AD23" s="242">
        <f>AC23+'Cash flow kimutatás'!AD16</f>
        <v>0</v>
      </c>
      <c r="AE23" s="242">
        <f>AD23+'Cash flow kimutatás'!AE16</f>
        <v>0</v>
      </c>
      <c r="AF23" s="242">
        <f>AE23+'Cash flow kimutatás'!AF16</f>
        <v>0</v>
      </c>
      <c r="AG23" s="242">
        <f>AF23+'Cash flow kimutatás'!AG16</f>
        <v>0</v>
      </c>
      <c r="AH23" s="242">
        <f>AG23+'Cash flow kimutatás'!AH16</f>
        <v>0</v>
      </c>
      <c r="AI23" s="242">
        <f>AH23+'Cash flow kimutatás'!AI16</f>
        <v>0</v>
      </c>
      <c r="AJ23" s="242">
        <f>AI23+'Cash flow kimutatás'!AJ16</f>
        <v>0</v>
      </c>
      <c r="AK23" s="242">
        <f>AJ23</f>
        <v>0</v>
      </c>
      <c r="AL23" s="144"/>
      <c r="AM23" s="144"/>
    </row>
    <row r="24" spans="2:39" ht="14.4" outlineLevel="1" x14ac:dyDescent="0.3">
      <c r="B24" s="42" t="s">
        <v>39</v>
      </c>
      <c r="C24" s="249" t="s">
        <v>4</v>
      </c>
      <c r="D24" s="242">
        <v>0</v>
      </c>
      <c r="E24" s="242">
        <v>0</v>
      </c>
      <c r="F24" s="242">
        <v>0</v>
      </c>
      <c r="G24" s="242">
        <v>0</v>
      </c>
      <c r="H24" s="242">
        <v>0</v>
      </c>
      <c r="I24" s="242">
        <v>0</v>
      </c>
      <c r="J24" s="242">
        <v>0</v>
      </c>
      <c r="K24" s="242">
        <f>SUM(D24:J24)</f>
        <v>0</v>
      </c>
      <c r="L24" s="242">
        <v>0</v>
      </c>
      <c r="M24" s="242">
        <v>0</v>
      </c>
      <c r="N24" s="242">
        <v>0</v>
      </c>
      <c r="O24" s="242">
        <v>0</v>
      </c>
      <c r="P24" s="242">
        <v>0</v>
      </c>
      <c r="Q24" s="242">
        <v>0</v>
      </c>
      <c r="R24" s="242">
        <v>0</v>
      </c>
      <c r="S24" s="242">
        <v>0</v>
      </c>
      <c r="T24" s="242">
        <v>0</v>
      </c>
      <c r="U24" s="242">
        <v>0</v>
      </c>
      <c r="V24" s="242">
        <v>0</v>
      </c>
      <c r="W24" s="242">
        <v>0</v>
      </c>
      <c r="X24" s="242">
        <f>SUM(L24:W24)</f>
        <v>0</v>
      </c>
      <c r="Y24" s="242">
        <v>0</v>
      </c>
      <c r="Z24" s="242">
        <v>0</v>
      </c>
      <c r="AA24" s="242">
        <v>0</v>
      </c>
      <c r="AB24" s="242">
        <v>0</v>
      </c>
      <c r="AC24" s="242">
        <v>0</v>
      </c>
      <c r="AD24" s="242">
        <v>0</v>
      </c>
      <c r="AE24" s="242">
        <v>0</v>
      </c>
      <c r="AF24" s="242">
        <v>0</v>
      </c>
      <c r="AG24" s="242">
        <v>0</v>
      </c>
      <c r="AH24" s="242">
        <v>0</v>
      </c>
      <c r="AI24" s="242">
        <v>0</v>
      </c>
      <c r="AJ24" s="242">
        <v>0</v>
      </c>
      <c r="AK24" s="242">
        <f>SUM(Y24:AJ24)</f>
        <v>0</v>
      </c>
      <c r="AL24" s="144"/>
      <c r="AM24" s="144"/>
    </row>
    <row r="25" spans="2:39" ht="14.4" outlineLevel="1" x14ac:dyDescent="0.3">
      <c r="B25" s="42" t="s">
        <v>40</v>
      </c>
      <c r="C25" s="249" t="s">
        <v>4</v>
      </c>
      <c r="D25" s="242">
        <v>0</v>
      </c>
      <c r="E25" s="242">
        <f>D25+D27</f>
        <v>0</v>
      </c>
      <c r="F25" s="242">
        <f>E25+E27</f>
        <v>0</v>
      </c>
      <c r="G25" s="242">
        <f>F25+F27</f>
        <v>0</v>
      </c>
      <c r="H25" s="242">
        <f t="shared" ref="H25:I25" si="33">G25+G27</f>
        <v>0</v>
      </c>
      <c r="I25" s="242">
        <f t="shared" si="33"/>
        <v>0</v>
      </c>
      <c r="J25" s="242">
        <f>I25+I27</f>
        <v>0</v>
      </c>
      <c r="K25" s="242">
        <f>J25</f>
        <v>0</v>
      </c>
      <c r="L25" s="242">
        <f>K27+K25</f>
        <v>0</v>
      </c>
      <c r="M25" s="242">
        <f>L27+L25</f>
        <v>0</v>
      </c>
      <c r="N25" s="242">
        <f t="shared" ref="N25:Q25" si="34">M27+M25</f>
        <v>0</v>
      </c>
      <c r="O25" s="242">
        <f t="shared" si="34"/>
        <v>0</v>
      </c>
      <c r="P25" s="242">
        <f t="shared" si="34"/>
        <v>0</v>
      </c>
      <c r="Q25" s="242">
        <f t="shared" si="34"/>
        <v>0</v>
      </c>
      <c r="R25" s="242">
        <f>Q27+Q25</f>
        <v>0</v>
      </c>
      <c r="S25" s="242">
        <f t="shared" ref="S25:W25" si="35">R27+R25</f>
        <v>0</v>
      </c>
      <c r="T25" s="242">
        <f t="shared" si="35"/>
        <v>0</v>
      </c>
      <c r="U25" s="242">
        <f t="shared" si="35"/>
        <v>0</v>
      </c>
      <c r="V25" s="242">
        <f t="shared" si="35"/>
        <v>0</v>
      </c>
      <c r="W25" s="242">
        <f t="shared" si="35"/>
        <v>0</v>
      </c>
      <c r="X25" s="242">
        <f>W25</f>
        <v>0</v>
      </c>
      <c r="Y25" s="242">
        <f>X27+X25</f>
        <v>0</v>
      </c>
      <c r="Z25" s="242">
        <f t="shared" ref="Z25:AJ25" si="36">Y27+Y25</f>
        <v>0</v>
      </c>
      <c r="AA25" s="242">
        <f t="shared" si="36"/>
        <v>0</v>
      </c>
      <c r="AB25" s="242">
        <f t="shared" si="36"/>
        <v>0</v>
      </c>
      <c r="AC25" s="242">
        <f t="shared" si="36"/>
        <v>0</v>
      </c>
      <c r="AD25" s="242">
        <f t="shared" si="36"/>
        <v>0</v>
      </c>
      <c r="AE25" s="242">
        <f t="shared" si="36"/>
        <v>0</v>
      </c>
      <c r="AF25" s="242">
        <f t="shared" si="36"/>
        <v>0</v>
      </c>
      <c r="AG25" s="242">
        <f t="shared" si="36"/>
        <v>0</v>
      </c>
      <c r="AH25" s="242">
        <f t="shared" si="36"/>
        <v>0</v>
      </c>
      <c r="AI25" s="242">
        <f t="shared" si="36"/>
        <v>0</v>
      </c>
      <c r="AJ25" s="242">
        <f t="shared" si="36"/>
        <v>0</v>
      </c>
      <c r="AK25" s="242">
        <f>AJ25</f>
        <v>0</v>
      </c>
      <c r="AL25" s="144"/>
      <c r="AM25" s="144"/>
    </row>
    <row r="26" spans="2:39" ht="14.4" outlineLevel="1" x14ac:dyDescent="0.3">
      <c r="B26" s="42" t="s">
        <v>41</v>
      </c>
      <c r="C26" s="249" t="s">
        <v>4</v>
      </c>
      <c r="D26" s="242">
        <v>0</v>
      </c>
      <c r="E26" s="242">
        <v>0</v>
      </c>
      <c r="F26" s="242">
        <v>0</v>
      </c>
      <c r="G26" s="242">
        <v>0</v>
      </c>
      <c r="H26" s="242">
        <v>0</v>
      </c>
      <c r="I26" s="242">
        <v>0</v>
      </c>
      <c r="J26" s="242">
        <v>0</v>
      </c>
      <c r="K26" s="242">
        <f t="shared" ref="K26" si="37">SUM(D26:J26)</f>
        <v>0</v>
      </c>
      <c r="L26" s="242">
        <v>0</v>
      </c>
      <c r="M26" s="242">
        <v>0</v>
      </c>
      <c r="N26" s="242">
        <v>0</v>
      </c>
      <c r="O26" s="242">
        <v>0</v>
      </c>
      <c r="P26" s="242">
        <v>0</v>
      </c>
      <c r="Q26" s="242">
        <v>0</v>
      </c>
      <c r="R26" s="242">
        <v>0</v>
      </c>
      <c r="S26" s="242">
        <v>0</v>
      </c>
      <c r="T26" s="242">
        <v>0</v>
      </c>
      <c r="U26" s="242">
        <v>0</v>
      </c>
      <c r="V26" s="242">
        <v>0</v>
      </c>
      <c r="W26" s="242">
        <v>0</v>
      </c>
      <c r="X26" s="242">
        <f>SUM(L26:W26)</f>
        <v>0</v>
      </c>
      <c r="Y26" s="242">
        <v>0</v>
      </c>
      <c r="Z26" s="242">
        <v>0</v>
      </c>
      <c r="AA26" s="242">
        <v>0</v>
      </c>
      <c r="AB26" s="242">
        <v>0</v>
      </c>
      <c r="AC26" s="242">
        <v>0</v>
      </c>
      <c r="AD26" s="242">
        <v>0</v>
      </c>
      <c r="AE26" s="242">
        <v>0</v>
      </c>
      <c r="AF26" s="242">
        <v>0</v>
      </c>
      <c r="AG26" s="242">
        <v>0</v>
      </c>
      <c r="AH26" s="242">
        <v>0</v>
      </c>
      <c r="AI26" s="242">
        <v>0</v>
      </c>
      <c r="AJ26" s="242">
        <v>0</v>
      </c>
      <c r="AK26" s="242">
        <f>SUM(Y26:AJ26)</f>
        <v>0</v>
      </c>
      <c r="AL26" s="144"/>
      <c r="AM26" s="144"/>
    </row>
    <row r="27" spans="2:39" ht="14.4" outlineLevel="1" x14ac:dyDescent="0.3">
      <c r="B27" s="42" t="s">
        <v>42</v>
      </c>
      <c r="C27" s="249" t="s">
        <v>4</v>
      </c>
      <c r="D27" s="242">
        <f>Eredménykimutatás!D39</f>
        <v>0</v>
      </c>
      <c r="E27" s="242">
        <f>Eredménykimutatás!E39</f>
        <v>0</v>
      </c>
      <c r="F27" s="242">
        <f>Eredménykimutatás!F39</f>
        <v>0</v>
      </c>
      <c r="G27" s="242">
        <f>Eredménykimutatás!G39</f>
        <v>0</v>
      </c>
      <c r="H27" s="242">
        <f>Eredménykimutatás!H39</f>
        <v>0</v>
      </c>
      <c r="I27" s="242">
        <f>Eredménykimutatás!I39</f>
        <v>0</v>
      </c>
      <c r="J27" s="242">
        <f>Eredménykimutatás!J39</f>
        <v>0</v>
      </c>
      <c r="K27" s="242">
        <f>J27</f>
        <v>0</v>
      </c>
      <c r="L27" s="242">
        <f>Eredménykimutatás!L39</f>
        <v>0</v>
      </c>
      <c r="M27" s="242">
        <f>Eredménykimutatás!M39</f>
        <v>0</v>
      </c>
      <c r="N27" s="242">
        <f>Eredménykimutatás!N39</f>
        <v>0</v>
      </c>
      <c r="O27" s="242">
        <f>Eredménykimutatás!O39</f>
        <v>0</v>
      </c>
      <c r="P27" s="242">
        <f>Eredménykimutatás!P39</f>
        <v>0</v>
      </c>
      <c r="Q27" s="242">
        <f>Eredménykimutatás!Q39</f>
        <v>0</v>
      </c>
      <c r="R27" s="242">
        <f>Eredménykimutatás!R39</f>
        <v>0</v>
      </c>
      <c r="S27" s="242">
        <f>Eredménykimutatás!S39</f>
        <v>0</v>
      </c>
      <c r="T27" s="242">
        <f>Eredménykimutatás!T39</f>
        <v>0</v>
      </c>
      <c r="U27" s="242">
        <f>Eredménykimutatás!U39</f>
        <v>0</v>
      </c>
      <c r="V27" s="242">
        <f>Eredménykimutatás!V39</f>
        <v>0</v>
      </c>
      <c r="W27" s="242">
        <f>Eredménykimutatás!W39</f>
        <v>0</v>
      </c>
      <c r="X27" s="242">
        <f>W27</f>
        <v>0</v>
      </c>
      <c r="Y27" s="242">
        <f>Eredménykimutatás!Y39</f>
        <v>0</v>
      </c>
      <c r="Z27" s="242">
        <f>Eredménykimutatás!Z39</f>
        <v>0</v>
      </c>
      <c r="AA27" s="242">
        <f>Eredménykimutatás!AA39</f>
        <v>0</v>
      </c>
      <c r="AB27" s="242">
        <f>Eredménykimutatás!AB39</f>
        <v>0</v>
      </c>
      <c r="AC27" s="242">
        <f>Eredménykimutatás!AC39</f>
        <v>0</v>
      </c>
      <c r="AD27" s="242">
        <f>Eredménykimutatás!AD39</f>
        <v>0</v>
      </c>
      <c r="AE27" s="242">
        <f>Eredménykimutatás!AE39</f>
        <v>0</v>
      </c>
      <c r="AF27" s="242">
        <f>Eredménykimutatás!AF39</f>
        <v>0</v>
      </c>
      <c r="AG27" s="242">
        <f>Eredménykimutatás!AG39</f>
        <v>0</v>
      </c>
      <c r="AH27" s="242">
        <f>Eredménykimutatás!AH39</f>
        <v>0</v>
      </c>
      <c r="AI27" s="242">
        <f>Eredménykimutatás!AI39</f>
        <v>0</v>
      </c>
      <c r="AJ27" s="242">
        <f>Eredménykimutatás!AJ39</f>
        <v>0</v>
      </c>
      <c r="AK27" s="242">
        <f>AJ27</f>
        <v>0</v>
      </c>
      <c r="AL27" s="144"/>
      <c r="AM27" s="144"/>
    </row>
    <row r="28" spans="2:39" ht="13.8" x14ac:dyDescent="0.25">
      <c r="B28" s="35"/>
      <c r="C28" s="249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144"/>
      <c r="AM28" s="144"/>
    </row>
    <row r="29" spans="2:39" s="117" customFormat="1" ht="13.8" x14ac:dyDescent="0.25">
      <c r="B29" s="37" t="s">
        <v>66</v>
      </c>
      <c r="C29" s="251" t="s">
        <v>4</v>
      </c>
      <c r="D29" s="244">
        <f>SUM(D30:D31)</f>
        <v>0</v>
      </c>
      <c r="E29" s="244">
        <f t="shared" ref="E29:AK29" si="38">SUM(E30:E31)</f>
        <v>0</v>
      </c>
      <c r="F29" s="244">
        <f t="shared" si="38"/>
        <v>0</v>
      </c>
      <c r="G29" s="244">
        <f t="shared" si="38"/>
        <v>0</v>
      </c>
      <c r="H29" s="244">
        <f t="shared" si="38"/>
        <v>0</v>
      </c>
      <c r="I29" s="244">
        <f t="shared" si="38"/>
        <v>0</v>
      </c>
      <c r="J29" s="244">
        <f t="shared" si="38"/>
        <v>0</v>
      </c>
      <c r="K29" s="244">
        <f t="shared" si="38"/>
        <v>0</v>
      </c>
      <c r="L29" s="244">
        <f t="shared" si="38"/>
        <v>0</v>
      </c>
      <c r="M29" s="244">
        <f t="shared" si="38"/>
        <v>0</v>
      </c>
      <c r="N29" s="244">
        <f t="shared" si="38"/>
        <v>0</v>
      </c>
      <c r="O29" s="244">
        <f t="shared" si="38"/>
        <v>0</v>
      </c>
      <c r="P29" s="244">
        <f t="shared" si="38"/>
        <v>0</v>
      </c>
      <c r="Q29" s="244">
        <f t="shared" si="38"/>
        <v>0</v>
      </c>
      <c r="R29" s="244">
        <f t="shared" si="38"/>
        <v>0</v>
      </c>
      <c r="S29" s="244">
        <f t="shared" si="38"/>
        <v>0</v>
      </c>
      <c r="T29" s="244">
        <f t="shared" si="38"/>
        <v>0</v>
      </c>
      <c r="U29" s="244">
        <f t="shared" si="38"/>
        <v>0</v>
      </c>
      <c r="V29" s="244">
        <f t="shared" si="38"/>
        <v>0</v>
      </c>
      <c r="W29" s="244">
        <f t="shared" si="38"/>
        <v>0</v>
      </c>
      <c r="X29" s="244">
        <f t="shared" si="38"/>
        <v>0</v>
      </c>
      <c r="Y29" s="244">
        <f t="shared" si="38"/>
        <v>0</v>
      </c>
      <c r="Z29" s="244">
        <f t="shared" si="38"/>
        <v>0</v>
      </c>
      <c r="AA29" s="244">
        <f t="shared" si="38"/>
        <v>0</v>
      </c>
      <c r="AB29" s="244">
        <f t="shared" si="38"/>
        <v>0</v>
      </c>
      <c r="AC29" s="244">
        <f t="shared" si="38"/>
        <v>0</v>
      </c>
      <c r="AD29" s="244">
        <f t="shared" si="38"/>
        <v>0</v>
      </c>
      <c r="AE29" s="244">
        <f t="shared" si="38"/>
        <v>0</v>
      </c>
      <c r="AF29" s="244">
        <f t="shared" si="38"/>
        <v>0</v>
      </c>
      <c r="AG29" s="244">
        <f t="shared" si="38"/>
        <v>0</v>
      </c>
      <c r="AH29" s="244">
        <f t="shared" si="38"/>
        <v>0</v>
      </c>
      <c r="AI29" s="244">
        <f t="shared" si="38"/>
        <v>0</v>
      </c>
      <c r="AJ29" s="244">
        <f t="shared" si="38"/>
        <v>0</v>
      </c>
      <c r="AK29" s="244">
        <f t="shared" si="38"/>
        <v>0</v>
      </c>
      <c r="AL29" s="146"/>
      <c r="AM29" s="146"/>
    </row>
    <row r="30" spans="2:39" ht="13.5" customHeight="1" outlineLevel="1" x14ac:dyDescent="0.25">
      <c r="B30" s="35" t="s">
        <v>67</v>
      </c>
      <c r="C30" s="249" t="s">
        <v>4</v>
      </c>
      <c r="D30" s="242">
        <v>0</v>
      </c>
      <c r="E30" s="242">
        <v>0</v>
      </c>
      <c r="F30" s="242">
        <v>0</v>
      </c>
      <c r="G30" s="242">
        <v>0</v>
      </c>
      <c r="H30" s="242">
        <v>0</v>
      </c>
      <c r="I30" s="242">
        <v>0</v>
      </c>
      <c r="J30" s="242">
        <v>0</v>
      </c>
      <c r="K30" s="242">
        <v>0</v>
      </c>
      <c r="L30" s="242">
        <v>0</v>
      </c>
      <c r="M30" s="242">
        <v>0</v>
      </c>
      <c r="N30" s="242">
        <v>0</v>
      </c>
      <c r="O30" s="242">
        <v>0</v>
      </c>
      <c r="P30" s="242">
        <v>0</v>
      </c>
      <c r="Q30" s="242">
        <v>0</v>
      </c>
      <c r="R30" s="242">
        <v>0</v>
      </c>
      <c r="S30" s="242">
        <v>0</v>
      </c>
      <c r="T30" s="242">
        <v>0</v>
      </c>
      <c r="U30" s="242">
        <v>0</v>
      </c>
      <c r="V30" s="242">
        <v>0</v>
      </c>
      <c r="W30" s="242">
        <v>0</v>
      </c>
      <c r="X30" s="242">
        <v>0</v>
      </c>
      <c r="Y30" s="242">
        <v>0</v>
      </c>
      <c r="Z30" s="242">
        <v>0</v>
      </c>
      <c r="AA30" s="242">
        <v>0</v>
      </c>
      <c r="AB30" s="242">
        <v>0</v>
      </c>
      <c r="AC30" s="242">
        <v>0</v>
      </c>
      <c r="AD30" s="242">
        <v>0</v>
      </c>
      <c r="AE30" s="242">
        <v>0</v>
      </c>
      <c r="AF30" s="242">
        <v>0</v>
      </c>
      <c r="AG30" s="242">
        <v>0</v>
      </c>
      <c r="AH30" s="242">
        <v>0</v>
      </c>
      <c r="AI30" s="242">
        <v>0</v>
      </c>
      <c r="AJ30" s="242">
        <v>0</v>
      </c>
      <c r="AK30" s="242">
        <v>0</v>
      </c>
      <c r="AL30" s="144"/>
      <c r="AM30" s="144"/>
    </row>
    <row r="31" spans="2:39" ht="13.8" outlineLevel="1" x14ac:dyDescent="0.25">
      <c r="B31" s="35" t="s">
        <v>43</v>
      </c>
      <c r="C31" s="249" t="s">
        <v>4</v>
      </c>
      <c r="D31" s="242">
        <v>0</v>
      </c>
      <c r="E31" s="242">
        <v>0</v>
      </c>
      <c r="F31" s="242">
        <v>0</v>
      </c>
      <c r="G31" s="242">
        <v>0</v>
      </c>
      <c r="H31" s="242">
        <v>0</v>
      </c>
      <c r="I31" s="242">
        <v>0</v>
      </c>
      <c r="J31" s="242">
        <v>0</v>
      </c>
      <c r="K31" s="242">
        <v>0</v>
      </c>
      <c r="L31" s="242">
        <v>0</v>
      </c>
      <c r="M31" s="242">
        <v>0</v>
      </c>
      <c r="N31" s="242">
        <v>0</v>
      </c>
      <c r="O31" s="242">
        <v>0</v>
      </c>
      <c r="P31" s="242">
        <v>0</v>
      </c>
      <c r="Q31" s="242">
        <v>0</v>
      </c>
      <c r="R31" s="242">
        <v>0</v>
      </c>
      <c r="S31" s="242">
        <v>0</v>
      </c>
      <c r="T31" s="242">
        <v>0</v>
      </c>
      <c r="U31" s="242">
        <v>0</v>
      </c>
      <c r="V31" s="242">
        <v>0</v>
      </c>
      <c r="W31" s="242">
        <v>0</v>
      </c>
      <c r="X31" s="242">
        <v>0</v>
      </c>
      <c r="Y31" s="242">
        <v>0</v>
      </c>
      <c r="Z31" s="242">
        <v>0</v>
      </c>
      <c r="AA31" s="242">
        <v>0</v>
      </c>
      <c r="AB31" s="242">
        <v>0</v>
      </c>
      <c r="AC31" s="242">
        <v>0</v>
      </c>
      <c r="AD31" s="242">
        <v>0</v>
      </c>
      <c r="AE31" s="242">
        <v>0</v>
      </c>
      <c r="AF31" s="242">
        <v>0</v>
      </c>
      <c r="AG31" s="242">
        <v>0</v>
      </c>
      <c r="AH31" s="242">
        <v>0</v>
      </c>
      <c r="AI31" s="242">
        <v>0</v>
      </c>
      <c r="AJ31" s="242">
        <v>0</v>
      </c>
      <c r="AK31" s="242">
        <v>0</v>
      </c>
      <c r="AL31" s="144"/>
      <c r="AM31" s="144"/>
    </row>
    <row r="32" spans="2:39" ht="13.8" x14ac:dyDescent="0.25">
      <c r="B32" s="35"/>
      <c r="C32" s="249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144"/>
      <c r="AM32" s="144"/>
    </row>
    <row r="33" spans="2:39" s="117" customFormat="1" ht="13.8" x14ac:dyDescent="0.25">
      <c r="B33" s="37" t="s">
        <v>44</v>
      </c>
      <c r="C33" s="251" t="s">
        <v>4</v>
      </c>
      <c r="D33" s="244">
        <f>D29+D22</f>
        <v>0</v>
      </c>
      <c r="E33" s="244">
        <f t="shared" ref="E33:AK33" si="39">E29+E22</f>
        <v>0</v>
      </c>
      <c r="F33" s="244">
        <f t="shared" si="39"/>
        <v>0</v>
      </c>
      <c r="G33" s="244">
        <f t="shared" si="39"/>
        <v>0</v>
      </c>
      <c r="H33" s="244">
        <f t="shared" si="39"/>
        <v>0</v>
      </c>
      <c r="I33" s="244">
        <f t="shared" si="39"/>
        <v>0</v>
      </c>
      <c r="J33" s="244">
        <f t="shared" si="39"/>
        <v>0</v>
      </c>
      <c r="K33" s="244">
        <f t="shared" si="39"/>
        <v>0</v>
      </c>
      <c r="L33" s="244">
        <f t="shared" si="39"/>
        <v>0</v>
      </c>
      <c r="M33" s="244">
        <f t="shared" si="39"/>
        <v>0</v>
      </c>
      <c r="N33" s="244">
        <f t="shared" si="39"/>
        <v>0</v>
      </c>
      <c r="O33" s="244">
        <f t="shared" si="39"/>
        <v>0</v>
      </c>
      <c r="P33" s="244">
        <f t="shared" si="39"/>
        <v>0</v>
      </c>
      <c r="Q33" s="244">
        <f t="shared" si="39"/>
        <v>0</v>
      </c>
      <c r="R33" s="244">
        <f t="shared" si="39"/>
        <v>0</v>
      </c>
      <c r="S33" s="244">
        <f t="shared" si="39"/>
        <v>0</v>
      </c>
      <c r="T33" s="244">
        <f t="shared" si="39"/>
        <v>0</v>
      </c>
      <c r="U33" s="244">
        <f t="shared" si="39"/>
        <v>0</v>
      </c>
      <c r="V33" s="244">
        <f t="shared" si="39"/>
        <v>0</v>
      </c>
      <c r="W33" s="244">
        <f t="shared" si="39"/>
        <v>0</v>
      </c>
      <c r="X33" s="244">
        <f t="shared" si="39"/>
        <v>0</v>
      </c>
      <c r="Y33" s="244">
        <f t="shared" si="39"/>
        <v>0</v>
      </c>
      <c r="Z33" s="244">
        <f t="shared" si="39"/>
        <v>0</v>
      </c>
      <c r="AA33" s="244">
        <f t="shared" si="39"/>
        <v>0</v>
      </c>
      <c r="AB33" s="244">
        <f t="shared" si="39"/>
        <v>0</v>
      </c>
      <c r="AC33" s="244">
        <f t="shared" si="39"/>
        <v>0</v>
      </c>
      <c r="AD33" s="244">
        <f t="shared" si="39"/>
        <v>0</v>
      </c>
      <c r="AE33" s="244">
        <f t="shared" si="39"/>
        <v>0</v>
      </c>
      <c r="AF33" s="244">
        <f t="shared" si="39"/>
        <v>0</v>
      </c>
      <c r="AG33" s="244">
        <f t="shared" si="39"/>
        <v>0</v>
      </c>
      <c r="AH33" s="244">
        <f t="shared" si="39"/>
        <v>0</v>
      </c>
      <c r="AI33" s="244">
        <f t="shared" si="39"/>
        <v>0</v>
      </c>
      <c r="AJ33" s="244">
        <f t="shared" si="39"/>
        <v>0</v>
      </c>
      <c r="AK33" s="244">
        <f t="shared" si="39"/>
        <v>0</v>
      </c>
      <c r="AL33" s="146"/>
      <c r="AM33" s="146"/>
    </row>
    <row r="34" spans="2:39" ht="13.5" customHeight="1" x14ac:dyDescent="0.25"/>
    <row r="35" spans="2:39" ht="13.8" x14ac:dyDescent="0.25">
      <c r="B35" s="43" t="s">
        <v>68</v>
      </c>
      <c r="C35" s="44"/>
      <c r="D35" s="247">
        <f>D19-D33</f>
        <v>0</v>
      </c>
      <c r="E35" s="247">
        <f t="shared" ref="E35:AK35" si="40">E19-E33</f>
        <v>0</v>
      </c>
      <c r="F35" s="247">
        <f t="shared" si="40"/>
        <v>0</v>
      </c>
      <c r="G35" s="247">
        <f t="shared" si="40"/>
        <v>0</v>
      </c>
      <c r="H35" s="247">
        <f t="shared" si="40"/>
        <v>0</v>
      </c>
      <c r="I35" s="247">
        <f t="shared" si="40"/>
        <v>0</v>
      </c>
      <c r="J35" s="247">
        <f t="shared" si="40"/>
        <v>0</v>
      </c>
      <c r="K35" s="247">
        <f t="shared" si="40"/>
        <v>0</v>
      </c>
      <c r="L35" s="247">
        <f t="shared" si="40"/>
        <v>0</v>
      </c>
      <c r="M35" s="247">
        <f t="shared" si="40"/>
        <v>0</v>
      </c>
      <c r="N35" s="247">
        <f t="shared" si="40"/>
        <v>0</v>
      </c>
      <c r="O35" s="247">
        <f t="shared" si="40"/>
        <v>0</v>
      </c>
      <c r="P35" s="247">
        <f t="shared" si="40"/>
        <v>0</v>
      </c>
      <c r="Q35" s="247">
        <f t="shared" si="40"/>
        <v>0</v>
      </c>
      <c r="R35" s="247">
        <f t="shared" si="40"/>
        <v>0</v>
      </c>
      <c r="S35" s="247">
        <f t="shared" si="40"/>
        <v>0</v>
      </c>
      <c r="T35" s="247">
        <f t="shared" si="40"/>
        <v>0</v>
      </c>
      <c r="U35" s="247">
        <f t="shared" si="40"/>
        <v>0</v>
      </c>
      <c r="V35" s="247">
        <f t="shared" si="40"/>
        <v>0</v>
      </c>
      <c r="W35" s="247">
        <f t="shared" si="40"/>
        <v>0</v>
      </c>
      <c r="X35" s="247">
        <f t="shared" si="40"/>
        <v>0</v>
      </c>
      <c r="Y35" s="247">
        <f t="shared" si="40"/>
        <v>0</v>
      </c>
      <c r="Z35" s="247">
        <f t="shared" si="40"/>
        <v>0</v>
      </c>
      <c r="AA35" s="247">
        <f t="shared" si="40"/>
        <v>0</v>
      </c>
      <c r="AB35" s="247">
        <f t="shared" si="40"/>
        <v>0</v>
      </c>
      <c r="AC35" s="247">
        <f t="shared" si="40"/>
        <v>0</v>
      </c>
      <c r="AD35" s="247">
        <f t="shared" si="40"/>
        <v>0</v>
      </c>
      <c r="AE35" s="247">
        <f t="shared" si="40"/>
        <v>0</v>
      </c>
      <c r="AF35" s="247">
        <f t="shared" si="40"/>
        <v>0</v>
      </c>
      <c r="AG35" s="247">
        <f t="shared" si="40"/>
        <v>0</v>
      </c>
      <c r="AH35" s="247">
        <f t="shared" si="40"/>
        <v>0</v>
      </c>
      <c r="AI35" s="247">
        <f t="shared" si="40"/>
        <v>0</v>
      </c>
      <c r="AJ35" s="247">
        <f t="shared" si="40"/>
        <v>0</v>
      </c>
      <c r="AK35" s="247">
        <f t="shared" si="40"/>
        <v>0</v>
      </c>
      <c r="AL35" s="147"/>
      <c r="AM35" s="147"/>
    </row>
    <row r="36" spans="2:39" ht="13.5" customHeight="1" x14ac:dyDescent="0.25"/>
    <row r="37" spans="2:39" ht="13.5" customHeight="1" x14ac:dyDescent="0.25"/>
    <row r="38" spans="2:39" ht="13.5" customHeight="1" x14ac:dyDescent="0.25"/>
    <row r="39" spans="2:39" ht="13.5" customHeight="1" x14ac:dyDescent="0.25"/>
    <row r="40" spans="2:39" ht="13.5" customHeight="1" x14ac:dyDescent="0.25"/>
    <row r="41" spans="2:39" ht="13.5" customHeight="1" x14ac:dyDescent="0.25"/>
    <row r="42" spans="2:39" ht="13.5" customHeight="1" x14ac:dyDescent="0.25"/>
    <row r="43" spans="2:39" ht="13.5" customHeight="1" x14ac:dyDescent="0.25"/>
    <row r="44" spans="2:39" ht="13.5" customHeight="1" x14ac:dyDescent="0.25"/>
    <row r="45" spans="2:39" ht="13.5" customHeight="1" x14ac:dyDescent="0.25"/>
    <row r="46" spans="2:39" ht="13.5" customHeight="1" x14ac:dyDescent="0.25"/>
    <row r="47" spans="2:39" ht="13.5" customHeight="1" x14ac:dyDescent="0.25"/>
    <row r="48" spans="2:39" ht="13.5" customHeight="1" x14ac:dyDescent="0.25"/>
    <row r="49" ht="13.5" customHeight="1" x14ac:dyDescent="0.25"/>
    <row r="50" ht="13.5" customHeight="1" x14ac:dyDescent="0.25"/>
    <row r="51" ht="13.5" customHeight="1" x14ac:dyDescent="0.25"/>
    <row r="52" ht="13.5" customHeight="1" x14ac:dyDescent="0.25"/>
    <row r="53" ht="13.5" customHeight="1" x14ac:dyDescent="0.25"/>
    <row r="54" ht="13.5" customHeight="1" x14ac:dyDescent="0.25"/>
    <row r="55" ht="13.5" customHeight="1" x14ac:dyDescent="0.25"/>
    <row r="56" ht="13.5" customHeight="1" x14ac:dyDescent="0.25"/>
    <row r="57" ht="13.5" customHeight="1" x14ac:dyDescent="0.25"/>
    <row r="58" ht="13.5" customHeight="1" x14ac:dyDescent="0.25"/>
    <row r="59" ht="13.5" customHeight="1" x14ac:dyDescent="0.25"/>
    <row r="60" ht="13.5" customHeight="1" x14ac:dyDescent="0.25"/>
    <row r="61" ht="13.5" customHeight="1" x14ac:dyDescent="0.25"/>
    <row r="62" ht="13.5" customHeight="1" x14ac:dyDescent="0.25"/>
    <row r="63" ht="13.5" customHeight="1" x14ac:dyDescent="0.25"/>
    <row r="64" ht="13.5" customHeight="1" x14ac:dyDescent="0.25"/>
    <row r="65" ht="13.5" customHeight="1" x14ac:dyDescent="0.25"/>
    <row r="66" ht="13.5" customHeight="1" x14ac:dyDescent="0.25"/>
    <row r="67" ht="13.5" customHeight="1" x14ac:dyDescent="0.25"/>
    <row r="68" ht="13.5" customHeight="1" x14ac:dyDescent="0.25"/>
    <row r="69" ht="13.5" customHeight="1" x14ac:dyDescent="0.25"/>
    <row r="70" ht="13.5" customHeight="1" x14ac:dyDescent="0.25"/>
    <row r="71" ht="13.5" customHeight="1" x14ac:dyDescent="0.25"/>
    <row r="72" ht="13.5" customHeight="1" x14ac:dyDescent="0.25"/>
    <row r="73" ht="13.5" customHeight="1" x14ac:dyDescent="0.25"/>
    <row r="74" ht="13.5" customHeight="1" x14ac:dyDescent="0.25"/>
    <row r="75" ht="13.5" customHeight="1" x14ac:dyDescent="0.25"/>
    <row r="76" ht="13.5" customHeight="1" x14ac:dyDescent="0.25"/>
    <row r="77" ht="13.5" customHeight="1" x14ac:dyDescent="0.25"/>
    <row r="78" ht="13.5" customHeight="1" x14ac:dyDescent="0.25"/>
    <row r="79" ht="13.5" customHeight="1" x14ac:dyDescent="0.25"/>
    <row r="80" ht="13.5" customHeight="1" x14ac:dyDescent="0.25"/>
    <row r="81" ht="13.5" customHeight="1" x14ac:dyDescent="0.25"/>
    <row r="82" ht="13.5" customHeight="1" x14ac:dyDescent="0.25"/>
    <row r="83" ht="13.5" customHeight="1" x14ac:dyDescent="0.25"/>
    <row r="84" ht="13.5" customHeight="1" x14ac:dyDescent="0.25"/>
    <row r="85" ht="13.5" customHeight="1" x14ac:dyDescent="0.25"/>
    <row r="86" ht="13.5" customHeight="1" x14ac:dyDescent="0.25"/>
    <row r="87" ht="13.5" customHeight="1" x14ac:dyDescent="0.25"/>
    <row r="88" ht="13.5" customHeight="1" x14ac:dyDescent="0.25"/>
    <row r="89" ht="13.5" customHeight="1" x14ac:dyDescent="0.25"/>
    <row r="90" ht="13.5" customHeight="1" x14ac:dyDescent="0.25"/>
    <row r="91" ht="13.5" customHeight="1" x14ac:dyDescent="0.25"/>
    <row r="92" ht="13.5" customHeight="1" x14ac:dyDescent="0.25"/>
    <row r="93" ht="13.5" customHeight="1" x14ac:dyDescent="0.25"/>
    <row r="94" ht="13.5" customHeight="1" x14ac:dyDescent="0.25"/>
    <row r="95" ht="13.5" customHeight="1" x14ac:dyDescent="0.25"/>
    <row r="96" ht="13.5" customHeight="1" x14ac:dyDescent="0.25"/>
    <row r="97" ht="13.5" customHeight="1" x14ac:dyDescent="0.25"/>
    <row r="98" ht="13.5" customHeight="1" x14ac:dyDescent="0.25"/>
    <row r="99" ht="13.5" customHeight="1" x14ac:dyDescent="0.25"/>
    <row r="100" ht="13.5" customHeight="1" x14ac:dyDescent="0.25"/>
    <row r="101" ht="13.5" customHeight="1" x14ac:dyDescent="0.25"/>
    <row r="102" ht="13.5" customHeight="1" x14ac:dyDescent="0.25"/>
    <row r="103" ht="13.5" customHeight="1" x14ac:dyDescent="0.25"/>
    <row r="104" ht="13.5" customHeight="1" x14ac:dyDescent="0.25"/>
    <row r="105" ht="13.5" customHeight="1" x14ac:dyDescent="0.25"/>
    <row r="106" ht="13.5" customHeight="1" x14ac:dyDescent="0.25"/>
    <row r="107" ht="13.5" customHeight="1" x14ac:dyDescent="0.25"/>
    <row r="108" ht="13.5" customHeight="1" x14ac:dyDescent="0.25"/>
    <row r="109" ht="13.5" customHeight="1" x14ac:dyDescent="0.25"/>
    <row r="110" ht="13.5" customHeight="1" x14ac:dyDescent="0.25"/>
    <row r="111" ht="13.5" customHeight="1" x14ac:dyDescent="0.25"/>
    <row r="112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  <row r="119" ht="13.5" customHeight="1" x14ac:dyDescent="0.25"/>
    <row r="120" ht="13.5" customHeight="1" x14ac:dyDescent="0.25"/>
    <row r="121" ht="13.5" customHeight="1" x14ac:dyDescent="0.25"/>
    <row r="122" ht="13.5" customHeight="1" x14ac:dyDescent="0.25"/>
    <row r="123" ht="13.5" customHeight="1" x14ac:dyDescent="0.25"/>
    <row r="124" ht="13.5" customHeight="1" x14ac:dyDescent="0.25"/>
    <row r="125" ht="13.5" customHeight="1" x14ac:dyDescent="0.25"/>
    <row r="126" ht="13.5" customHeight="1" x14ac:dyDescent="0.25"/>
    <row r="127" ht="13.5" customHeight="1" x14ac:dyDescent="0.25"/>
    <row r="12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  <row r="489" ht="13.5" customHeight="1" x14ac:dyDescent="0.25"/>
    <row r="490" ht="13.5" customHeight="1" x14ac:dyDescent="0.25"/>
    <row r="491" ht="13.5" customHeight="1" x14ac:dyDescent="0.25"/>
    <row r="492" ht="13.5" customHeight="1" x14ac:dyDescent="0.25"/>
    <row r="493" ht="13.5" customHeight="1" x14ac:dyDescent="0.25"/>
    <row r="494" ht="13.5" customHeight="1" x14ac:dyDescent="0.25"/>
    <row r="495" ht="13.5" customHeight="1" x14ac:dyDescent="0.25"/>
    <row r="496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  <row r="512" ht="13.5" customHeight="1" x14ac:dyDescent="0.25"/>
    <row r="513" ht="13.5" customHeight="1" x14ac:dyDescent="0.25"/>
    <row r="514" ht="13.5" customHeight="1" x14ac:dyDescent="0.25"/>
    <row r="515" ht="13.5" customHeight="1" x14ac:dyDescent="0.25"/>
    <row r="516" ht="13.5" customHeight="1" x14ac:dyDescent="0.25"/>
    <row r="517" ht="13.5" customHeight="1" x14ac:dyDescent="0.25"/>
    <row r="518" ht="13.5" customHeight="1" x14ac:dyDescent="0.25"/>
    <row r="519" ht="13.5" customHeight="1" x14ac:dyDescent="0.25"/>
    <row r="520" ht="13.5" customHeight="1" x14ac:dyDescent="0.25"/>
    <row r="521" ht="13.5" customHeight="1" x14ac:dyDescent="0.25"/>
    <row r="522" ht="13.5" customHeight="1" x14ac:dyDescent="0.25"/>
    <row r="523" ht="13.5" customHeight="1" x14ac:dyDescent="0.25"/>
    <row r="524" ht="13.5" customHeight="1" x14ac:dyDescent="0.25"/>
    <row r="525" ht="13.5" customHeight="1" x14ac:dyDescent="0.25"/>
    <row r="526" ht="13.5" customHeight="1" x14ac:dyDescent="0.25"/>
    <row r="527" ht="13.5" customHeight="1" x14ac:dyDescent="0.25"/>
    <row r="528" ht="13.5" customHeight="1" x14ac:dyDescent="0.25"/>
    <row r="529" ht="13.5" customHeight="1" x14ac:dyDescent="0.25"/>
    <row r="530" ht="13.5" customHeight="1" x14ac:dyDescent="0.25"/>
    <row r="531" ht="13.5" customHeight="1" x14ac:dyDescent="0.25"/>
    <row r="532" ht="13.5" customHeight="1" x14ac:dyDescent="0.25"/>
    <row r="533" ht="13.5" customHeight="1" x14ac:dyDescent="0.25"/>
    <row r="534" ht="13.5" customHeight="1" x14ac:dyDescent="0.25"/>
    <row r="535" ht="13.5" customHeight="1" x14ac:dyDescent="0.25"/>
    <row r="536" ht="13.5" customHeight="1" x14ac:dyDescent="0.25"/>
    <row r="537" ht="13.5" customHeight="1" x14ac:dyDescent="0.25"/>
    <row r="538" ht="13.5" customHeight="1" x14ac:dyDescent="0.25"/>
    <row r="539" ht="13.5" customHeight="1" x14ac:dyDescent="0.25"/>
    <row r="540" ht="13.5" customHeight="1" x14ac:dyDescent="0.25"/>
    <row r="541" ht="13.5" customHeight="1" x14ac:dyDescent="0.25"/>
    <row r="542" ht="13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3.5" customHeight="1" x14ac:dyDescent="0.25"/>
    <row r="549" ht="13.5" customHeight="1" x14ac:dyDescent="0.25"/>
    <row r="550" ht="13.5" customHeight="1" x14ac:dyDescent="0.25"/>
    <row r="551" ht="13.5" customHeight="1" x14ac:dyDescent="0.25"/>
    <row r="552" ht="13.5" customHeight="1" x14ac:dyDescent="0.25"/>
    <row r="553" ht="13.5" customHeight="1" x14ac:dyDescent="0.25"/>
    <row r="554" ht="13.5" customHeight="1" x14ac:dyDescent="0.25"/>
    <row r="555" ht="13.5" customHeight="1" x14ac:dyDescent="0.25"/>
    <row r="556" ht="13.5" customHeight="1" x14ac:dyDescent="0.25"/>
    <row r="557" ht="13.5" customHeight="1" x14ac:dyDescent="0.25"/>
    <row r="558" ht="13.5" customHeight="1" x14ac:dyDescent="0.25"/>
    <row r="559" ht="13.5" customHeight="1" x14ac:dyDescent="0.25"/>
    <row r="560" ht="13.5" customHeight="1" x14ac:dyDescent="0.25"/>
    <row r="561" ht="13.5" customHeight="1" x14ac:dyDescent="0.25"/>
    <row r="562" ht="13.5" customHeight="1" x14ac:dyDescent="0.25"/>
    <row r="563" ht="13.5" customHeight="1" x14ac:dyDescent="0.25"/>
    <row r="564" ht="13.5" customHeight="1" x14ac:dyDescent="0.25"/>
    <row r="565" ht="13.5" customHeight="1" x14ac:dyDescent="0.25"/>
    <row r="566" ht="13.5" customHeight="1" x14ac:dyDescent="0.25"/>
    <row r="567" ht="13.5" customHeight="1" x14ac:dyDescent="0.25"/>
    <row r="568" ht="13.5" customHeight="1" x14ac:dyDescent="0.25"/>
    <row r="569" ht="13.5" customHeight="1" x14ac:dyDescent="0.25"/>
    <row r="570" ht="13.5" customHeight="1" x14ac:dyDescent="0.25"/>
    <row r="571" ht="13.5" customHeight="1" x14ac:dyDescent="0.25"/>
    <row r="572" ht="13.5" customHeight="1" x14ac:dyDescent="0.25"/>
    <row r="573" ht="13.5" customHeight="1" x14ac:dyDescent="0.25"/>
    <row r="574" ht="13.5" customHeight="1" x14ac:dyDescent="0.25"/>
    <row r="575" ht="13.5" customHeight="1" x14ac:dyDescent="0.25"/>
    <row r="576" ht="13.5" customHeight="1" x14ac:dyDescent="0.25"/>
    <row r="577" ht="13.5" customHeight="1" x14ac:dyDescent="0.25"/>
    <row r="578" ht="13.5" customHeight="1" x14ac:dyDescent="0.25"/>
    <row r="579" ht="13.5" customHeight="1" x14ac:dyDescent="0.25"/>
    <row r="580" ht="13.5" customHeight="1" x14ac:dyDescent="0.25"/>
    <row r="581" ht="13.5" customHeight="1" x14ac:dyDescent="0.25"/>
    <row r="582" ht="13.5" customHeight="1" x14ac:dyDescent="0.25"/>
    <row r="583" ht="13.5" customHeight="1" x14ac:dyDescent="0.25"/>
    <row r="584" ht="13.5" customHeight="1" x14ac:dyDescent="0.25"/>
    <row r="585" ht="13.5" customHeight="1" x14ac:dyDescent="0.25"/>
    <row r="586" ht="13.5" customHeight="1" x14ac:dyDescent="0.25"/>
    <row r="587" ht="13.5" customHeight="1" x14ac:dyDescent="0.25"/>
    <row r="588" ht="13.5" customHeight="1" x14ac:dyDescent="0.25"/>
    <row r="589" ht="13.5" customHeight="1" x14ac:dyDescent="0.25"/>
    <row r="590" ht="13.5" customHeight="1" x14ac:dyDescent="0.25"/>
    <row r="591" ht="13.5" customHeight="1" x14ac:dyDescent="0.25"/>
    <row r="592" ht="13.5" customHeight="1" x14ac:dyDescent="0.25"/>
    <row r="593" ht="13.5" customHeight="1" x14ac:dyDescent="0.25"/>
    <row r="594" ht="13.5" customHeight="1" x14ac:dyDescent="0.25"/>
    <row r="595" ht="13.5" customHeight="1" x14ac:dyDescent="0.25"/>
    <row r="596" ht="13.5" customHeight="1" x14ac:dyDescent="0.25"/>
    <row r="597" ht="13.5" customHeight="1" x14ac:dyDescent="0.25"/>
    <row r="598" ht="13.5" customHeight="1" x14ac:dyDescent="0.25"/>
    <row r="599" ht="13.5" customHeight="1" x14ac:dyDescent="0.25"/>
    <row r="600" ht="13.5" customHeight="1" x14ac:dyDescent="0.25"/>
    <row r="601" ht="13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3.5" customHeight="1" x14ac:dyDescent="0.25"/>
    <row r="609" ht="13.5" customHeight="1" x14ac:dyDescent="0.25"/>
    <row r="610" ht="13.5" customHeight="1" x14ac:dyDescent="0.25"/>
    <row r="611" ht="13.5" customHeight="1" x14ac:dyDescent="0.25"/>
    <row r="612" ht="13.5" customHeight="1" x14ac:dyDescent="0.25"/>
    <row r="613" ht="13.5" customHeight="1" x14ac:dyDescent="0.25"/>
    <row r="614" ht="13.5" customHeight="1" x14ac:dyDescent="0.25"/>
    <row r="615" ht="13.5" customHeight="1" x14ac:dyDescent="0.25"/>
    <row r="616" ht="13.5" customHeight="1" x14ac:dyDescent="0.25"/>
    <row r="617" ht="13.5" customHeight="1" x14ac:dyDescent="0.25"/>
    <row r="618" ht="13.5" customHeight="1" x14ac:dyDescent="0.25"/>
    <row r="619" ht="13.5" customHeight="1" x14ac:dyDescent="0.25"/>
    <row r="620" ht="13.5" customHeight="1" x14ac:dyDescent="0.25"/>
    <row r="621" ht="13.5" customHeight="1" x14ac:dyDescent="0.25"/>
    <row r="622" ht="13.5" customHeight="1" x14ac:dyDescent="0.25"/>
    <row r="623" ht="13.5" customHeight="1" x14ac:dyDescent="0.25"/>
    <row r="624" ht="13.5" customHeight="1" x14ac:dyDescent="0.25"/>
    <row r="625" ht="13.5" customHeight="1" x14ac:dyDescent="0.25"/>
    <row r="626" ht="13.5" customHeight="1" x14ac:dyDescent="0.25"/>
    <row r="627" ht="13.5" customHeight="1" x14ac:dyDescent="0.25"/>
    <row r="628" ht="13.5" customHeight="1" x14ac:dyDescent="0.25"/>
    <row r="629" ht="13.5" customHeight="1" x14ac:dyDescent="0.25"/>
    <row r="630" ht="13.5" customHeight="1" x14ac:dyDescent="0.25"/>
    <row r="631" ht="13.5" customHeight="1" x14ac:dyDescent="0.25"/>
    <row r="632" ht="13.5" customHeight="1" x14ac:dyDescent="0.25"/>
    <row r="633" ht="13.5" customHeight="1" x14ac:dyDescent="0.25"/>
    <row r="634" ht="13.5" customHeight="1" x14ac:dyDescent="0.25"/>
    <row r="635" ht="13.5" customHeight="1" x14ac:dyDescent="0.25"/>
    <row r="636" ht="13.5" customHeight="1" x14ac:dyDescent="0.25"/>
    <row r="637" ht="13.5" customHeight="1" x14ac:dyDescent="0.25"/>
    <row r="638" ht="13.5" customHeight="1" x14ac:dyDescent="0.25"/>
    <row r="639" ht="13.5" customHeight="1" x14ac:dyDescent="0.25"/>
    <row r="640" ht="13.5" customHeight="1" x14ac:dyDescent="0.25"/>
    <row r="641" ht="13.5" customHeight="1" x14ac:dyDescent="0.25"/>
    <row r="642" ht="13.5" customHeight="1" x14ac:dyDescent="0.25"/>
    <row r="643" ht="13.5" customHeight="1" x14ac:dyDescent="0.25"/>
    <row r="644" ht="13.5" customHeight="1" x14ac:dyDescent="0.25"/>
    <row r="645" ht="13.5" customHeight="1" x14ac:dyDescent="0.25"/>
    <row r="646" ht="13.5" customHeight="1" x14ac:dyDescent="0.25"/>
    <row r="647" ht="13.5" customHeight="1" x14ac:dyDescent="0.25"/>
    <row r="648" ht="13.5" customHeight="1" x14ac:dyDescent="0.25"/>
    <row r="649" ht="13.5" customHeight="1" x14ac:dyDescent="0.25"/>
    <row r="650" ht="13.5" customHeight="1" x14ac:dyDescent="0.25"/>
    <row r="651" ht="13.5" customHeight="1" x14ac:dyDescent="0.25"/>
    <row r="652" ht="13.5" customHeight="1" x14ac:dyDescent="0.25"/>
    <row r="653" ht="13.5" customHeight="1" x14ac:dyDescent="0.25"/>
    <row r="654" ht="13.5" customHeight="1" x14ac:dyDescent="0.25"/>
    <row r="655" ht="13.5" customHeight="1" x14ac:dyDescent="0.25"/>
    <row r="656" ht="13.5" customHeight="1" x14ac:dyDescent="0.25"/>
    <row r="657" ht="13.5" customHeight="1" x14ac:dyDescent="0.25"/>
    <row r="658" ht="13.5" customHeight="1" x14ac:dyDescent="0.25"/>
    <row r="659" ht="13.5" customHeight="1" x14ac:dyDescent="0.25"/>
    <row r="660" ht="13.5" customHeight="1" x14ac:dyDescent="0.25"/>
    <row r="661" ht="13.5" customHeight="1" x14ac:dyDescent="0.25"/>
    <row r="662" ht="13.5" customHeight="1" x14ac:dyDescent="0.25"/>
    <row r="663" ht="13.5" customHeight="1" x14ac:dyDescent="0.25"/>
    <row r="664" ht="13.5" customHeight="1" x14ac:dyDescent="0.25"/>
    <row r="665" ht="13.5" customHeight="1" x14ac:dyDescent="0.25"/>
    <row r="666" ht="13.5" customHeight="1" x14ac:dyDescent="0.25"/>
    <row r="667" ht="13.5" customHeight="1" x14ac:dyDescent="0.25"/>
    <row r="668" ht="13.5" customHeight="1" x14ac:dyDescent="0.25"/>
    <row r="669" ht="13.5" customHeight="1" x14ac:dyDescent="0.25"/>
    <row r="670" ht="13.5" customHeight="1" x14ac:dyDescent="0.25"/>
    <row r="671" ht="13.5" customHeight="1" x14ac:dyDescent="0.25"/>
    <row r="672" ht="13.5" customHeight="1" x14ac:dyDescent="0.25"/>
    <row r="673" ht="13.5" customHeight="1" x14ac:dyDescent="0.25"/>
    <row r="674" ht="13.5" customHeight="1" x14ac:dyDescent="0.25"/>
    <row r="675" ht="13.5" customHeight="1" x14ac:dyDescent="0.25"/>
    <row r="676" ht="13.5" customHeight="1" x14ac:dyDescent="0.25"/>
    <row r="677" ht="13.5" customHeight="1" x14ac:dyDescent="0.25"/>
    <row r="678" ht="13.5" customHeight="1" x14ac:dyDescent="0.25"/>
    <row r="679" ht="13.5" customHeight="1" x14ac:dyDescent="0.25"/>
    <row r="680" ht="13.5" customHeight="1" x14ac:dyDescent="0.25"/>
    <row r="681" ht="13.5" customHeight="1" x14ac:dyDescent="0.25"/>
    <row r="682" ht="13.5" customHeight="1" x14ac:dyDescent="0.25"/>
    <row r="683" ht="13.5" customHeight="1" x14ac:dyDescent="0.25"/>
    <row r="684" ht="13.5" customHeight="1" x14ac:dyDescent="0.25"/>
    <row r="685" ht="13.5" customHeight="1" x14ac:dyDescent="0.25"/>
    <row r="686" ht="13.5" customHeight="1" x14ac:dyDescent="0.25"/>
    <row r="687" ht="13.5" customHeight="1" x14ac:dyDescent="0.25"/>
    <row r="688" ht="13.5" customHeight="1" x14ac:dyDescent="0.25"/>
    <row r="689" ht="13.5" customHeight="1" x14ac:dyDescent="0.25"/>
    <row r="690" ht="13.5" customHeight="1" x14ac:dyDescent="0.25"/>
    <row r="691" ht="13.5" customHeight="1" x14ac:dyDescent="0.25"/>
    <row r="692" ht="13.5" customHeight="1" x14ac:dyDescent="0.25"/>
    <row r="693" ht="13.5" customHeight="1" x14ac:dyDescent="0.25"/>
    <row r="694" ht="13.5" customHeight="1" x14ac:dyDescent="0.25"/>
    <row r="695" ht="13.5" customHeight="1" x14ac:dyDescent="0.25"/>
    <row r="696" ht="13.5" customHeight="1" x14ac:dyDescent="0.25"/>
    <row r="697" ht="13.5" customHeight="1" x14ac:dyDescent="0.25"/>
    <row r="698" ht="13.5" customHeight="1" x14ac:dyDescent="0.25"/>
    <row r="699" ht="13.5" customHeight="1" x14ac:dyDescent="0.25"/>
    <row r="700" ht="13.5" customHeight="1" x14ac:dyDescent="0.25"/>
    <row r="701" ht="13.5" customHeight="1" x14ac:dyDescent="0.25"/>
    <row r="702" ht="13.5" customHeight="1" x14ac:dyDescent="0.25"/>
    <row r="703" ht="13.5" customHeight="1" x14ac:dyDescent="0.25"/>
    <row r="704" ht="13.5" customHeight="1" x14ac:dyDescent="0.25"/>
    <row r="705" ht="13.5" customHeight="1" x14ac:dyDescent="0.25"/>
    <row r="706" ht="13.5" customHeight="1" x14ac:dyDescent="0.25"/>
    <row r="707" ht="13.5" customHeight="1" x14ac:dyDescent="0.25"/>
    <row r="708" ht="13.5" customHeight="1" x14ac:dyDescent="0.25"/>
    <row r="709" ht="13.5" customHeight="1" x14ac:dyDescent="0.25"/>
    <row r="710" ht="13.5" customHeight="1" x14ac:dyDescent="0.25"/>
    <row r="711" ht="13.5" customHeight="1" x14ac:dyDescent="0.25"/>
    <row r="712" ht="13.5" customHeight="1" x14ac:dyDescent="0.25"/>
    <row r="713" ht="13.5" customHeight="1" x14ac:dyDescent="0.25"/>
    <row r="714" ht="13.5" customHeight="1" x14ac:dyDescent="0.25"/>
    <row r="715" ht="13.5" customHeight="1" x14ac:dyDescent="0.25"/>
    <row r="716" ht="13.5" customHeight="1" x14ac:dyDescent="0.25"/>
    <row r="717" ht="13.5" customHeight="1" x14ac:dyDescent="0.25"/>
    <row r="718" ht="13.5" customHeight="1" x14ac:dyDescent="0.25"/>
    <row r="719" ht="13.5" customHeight="1" x14ac:dyDescent="0.25"/>
    <row r="720" ht="13.5" customHeight="1" x14ac:dyDescent="0.25"/>
    <row r="721" ht="13.5" customHeight="1" x14ac:dyDescent="0.25"/>
    <row r="722" ht="13.5" customHeight="1" x14ac:dyDescent="0.25"/>
    <row r="723" ht="13.5" customHeight="1" x14ac:dyDescent="0.25"/>
    <row r="724" ht="13.5" customHeight="1" x14ac:dyDescent="0.25"/>
    <row r="725" ht="13.5" customHeight="1" x14ac:dyDescent="0.25"/>
    <row r="726" ht="13.5" customHeight="1" x14ac:dyDescent="0.25"/>
    <row r="727" ht="13.5" customHeight="1" x14ac:dyDescent="0.25"/>
    <row r="728" ht="13.5" customHeight="1" x14ac:dyDescent="0.25"/>
    <row r="729" ht="13.5" customHeight="1" x14ac:dyDescent="0.25"/>
    <row r="730" ht="13.5" customHeight="1" x14ac:dyDescent="0.25"/>
    <row r="731" ht="13.5" customHeight="1" x14ac:dyDescent="0.25"/>
    <row r="732" ht="13.5" customHeight="1" x14ac:dyDescent="0.25"/>
    <row r="733" ht="13.5" customHeight="1" x14ac:dyDescent="0.25"/>
    <row r="734" ht="13.5" customHeight="1" x14ac:dyDescent="0.25"/>
    <row r="735" ht="13.5" customHeight="1" x14ac:dyDescent="0.25"/>
    <row r="736" ht="13.5" customHeight="1" x14ac:dyDescent="0.25"/>
    <row r="737" ht="13.5" customHeight="1" x14ac:dyDescent="0.25"/>
    <row r="738" ht="13.5" customHeight="1" x14ac:dyDescent="0.25"/>
    <row r="739" ht="13.5" customHeight="1" x14ac:dyDescent="0.25"/>
    <row r="740" ht="13.5" customHeight="1" x14ac:dyDescent="0.25"/>
    <row r="741" ht="13.5" customHeight="1" x14ac:dyDescent="0.25"/>
    <row r="742" ht="13.5" customHeight="1" x14ac:dyDescent="0.25"/>
    <row r="743" ht="13.5" customHeight="1" x14ac:dyDescent="0.25"/>
    <row r="744" ht="13.5" customHeight="1" x14ac:dyDescent="0.25"/>
    <row r="745" ht="13.5" customHeight="1" x14ac:dyDescent="0.25"/>
    <row r="746" ht="13.5" customHeight="1" x14ac:dyDescent="0.25"/>
    <row r="747" ht="13.5" customHeight="1" x14ac:dyDescent="0.25"/>
    <row r="748" ht="13.5" customHeight="1" x14ac:dyDescent="0.25"/>
    <row r="749" ht="13.5" customHeight="1" x14ac:dyDescent="0.25"/>
    <row r="750" ht="13.5" customHeight="1" x14ac:dyDescent="0.25"/>
    <row r="751" ht="13.5" customHeight="1" x14ac:dyDescent="0.25"/>
    <row r="752" ht="13.5" customHeight="1" x14ac:dyDescent="0.25"/>
    <row r="753" ht="13.5" customHeight="1" x14ac:dyDescent="0.25"/>
    <row r="754" ht="13.5" customHeight="1" x14ac:dyDescent="0.25"/>
    <row r="755" ht="13.5" customHeight="1" x14ac:dyDescent="0.25"/>
    <row r="756" ht="13.5" customHeight="1" x14ac:dyDescent="0.25"/>
    <row r="757" ht="13.5" customHeight="1" x14ac:dyDescent="0.25"/>
    <row r="758" ht="13.5" customHeight="1" x14ac:dyDescent="0.25"/>
    <row r="759" ht="13.5" customHeight="1" x14ac:dyDescent="0.25"/>
    <row r="760" ht="13.5" customHeight="1" x14ac:dyDescent="0.25"/>
    <row r="761" ht="13.5" customHeight="1" x14ac:dyDescent="0.25"/>
    <row r="762" ht="13.5" customHeight="1" x14ac:dyDescent="0.25"/>
    <row r="763" ht="13.5" customHeight="1" x14ac:dyDescent="0.25"/>
    <row r="764" ht="13.5" customHeight="1" x14ac:dyDescent="0.25"/>
    <row r="765" ht="13.5" customHeight="1" x14ac:dyDescent="0.25"/>
    <row r="766" ht="13.5" customHeight="1" x14ac:dyDescent="0.25"/>
    <row r="767" ht="13.5" customHeight="1" x14ac:dyDescent="0.25"/>
    <row r="768" ht="13.5" customHeight="1" x14ac:dyDescent="0.25"/>
    <row r="769" ht="13.5" customHeight="1" x14ac:dyDescent="0.25"/>
    <row r="770" ht="13.5" customHeight="1" x14ac:dyDescent="0.25"/>
    <row r="771" ht="13.5" customHeight="1" x14ac:dyDescent="0.25"/>
    <row r="772" ht="13.5" customHeight="1" x14ac:dyDescent="0.25"/>
    <row r="773" ht="13.5" customHeight="1" x14ac:dyDescent="0.25"/>
    <row r="774" ht="13.5" customHeight="1" x14ac:dyDescent="0.25"/>
    <row r="775" ht="13.5" customHeight="1" x14ac:dyDescent="0.25"/>
    <row r="776" ht="13.5" customHeight="1" x14ac:dyDescent="0.25"/>
    <row r="777" ht="13.5" customHeight="1" x14ac:dyDescent="0.25"/>
    <row r="778" ht="13.5" customHeight="1" x14ac:dyDescent="0.25"/>
    <row r="779" ht="13.5" customHeight="1" x14ac:dyDescent="0.25"/>
    <row r="780" ht="13.5" customHeight="1" x14ac:dyDescent="0.25"/>
    <row r="781" ht="13.5" customHeight="1" x14ac:dyDescent="0.25"/>
    <row r="782" ht="13.5" customHeight="1" x14ac:dyDescent="0.25"/>
    <row r="783" ht="13.5" customHeight="1" x14ac:dyDescent="0.25"/>
    <row r="784" ht="13.5" customHeight="1" x14ac:dyDescent="0.25"/>
    <row r="785" ht="13.5" customHeight="1" x14ac:dyDescent="0.25"/>
    <row r="786" ht="13.5" customHeight="1" x14ac:dyDescent="0.25"/>
    <row r="787" ht="13.5" customHeight="1" x14ac:dyDescent="0.25"/>
    <row r="788" ht="13.5" customHeight="1" x14ac:dyDescent="0.25"/>
    <row r="789" ht="13.5" customHeight="1" x14ac:dyDescent="0.25"/>
    <row r="790" ht="13.5" customHeight="1" x14ac:dyDescent="0.25"/>
    <row r="791" ht="13.5" customHeight="1" x14ac:dyDescent="0.25"/>
    <row r="792" ht="13.5" customHeight="1" x14ac:dyDescent="0.25"/>
    <row r="793" ht="13.5" customHeight="1" x14ac:dyDescent="0.25"/>
    <row r="794" ht="13.5" customHeight="1" x14ac:dyDescent="0.25"/>
    <row r="795" ht="13.5" customHeight="1" x14ac:dyDescent="0.25"/>
    <row r="796" ht="13.5" customHeight="1" x14ac:dyDescent="0.25"/>
    <row r="797" ht="13.5" customHeight="1" x14ac:dyDescent="0.25"/>
    <row r="798" ht="13.5" customHeight="1" x14ac:dyDescent="0.25"/>
    <row r="799" ht="13.5" customHeight="1" x14ac:dyDescent="0.25"/>
    <row r="800" ht="13.5" customHeight="1" x14ac:dyDescent="0.25"/>
    <row r="801" ht="13.5" customHeight="1" x14ac:dyDescent="0.25"/>
    <row r="802" ht="13.5" customHeight="1" x14ac:dyDescent="0.25"/>
    <row r="803" ht="13.5" customHeight="1" x14ac:dyDescent="0.25"/>
    <row r="804" ht="13.5" customHeight="1" x14ac:dyDescent="0.25"/>
    <row r="805" ht="13.5" customHeight="1" x14ac:dyDescent="0.25"/>
    <row r="806" ht="13.5" customHeight="1" x14ac:dyDescent="0.25"/>
    <row r="807" ht="13.5" customHeight="1" x14ac:dyDescent="0.25"/>
    <row r="808" ht="13.5" customHeight="1" x14ac:dyDescent="0.25"/>
    <row r="809" ht="13.5" customHeight="1" x14ac:dyDescent="0.25"/>
    <row r="810" ht="13.5" customHeight="1" x14ac:dyDescent="0.25"/>
    <row r="811" ht="13.5" customHeight="1" x14ac:dyDescent="0.25"/>
    <row r="812" ht="13.5" customHeight="1" x14ac:dyDescent="0.25"/>
    <row r="813" ht="13.5" customHeight="1" x14ac:dyDescent="0.25"/>
    <row r="814" ht="13.5" customHeight="1" x14ac:dyDescent="0.25"/>
    <row r="815" ht="13.5" customHeight="1" x14ac:dyDescent="0.25"/>
    <row r="816" ht="13.5" customHeight="1" x14ac:dyDescent="0.25"/>
    <row r="817" ht="13.5" customHeight="1" x14ac:dyDescent="0.25"/>
    <row r="818" ht="13.5" customHeight="1" x14ac:dyDescent="0.25"/>
    <row r="819" ht="13.5" customHeight="1" x14ac:dyDescent="0.25"/>
    <row r="820" ht="13.5" customHeight="1" x14ac:dyDescent="0.25"/>
    <row r="821" ht="13.5" customHeight="1" x14ac:dyDescent="0.25"/>
    <row r="822" ht="13.5" customHeight="1" x14ac:dyDescent="0.25"/>
    <row r="823" ht="13.5" customHeight="1" x14ac:dyDescent="0.25"/>
    <row r="824" ht="13.5" customHeight="1" x14ac:dyDescent="0.25"/>
    <row r="825" ht="13.5" customHeight="1" x14ac:dyDescent="0.25"/>
    <row r="826" ht="13.5" customHeight="1" x14ac:dyDescent="0.25"/>
    <row r="827" ht="13.5" customHeight="1" x14ac:dyDescent="0.25"/>
    <row r="828" ht="13.5" customHeight="1" x14ac:dyDescent="0.25"/>
    <row r="829" ht="13.5" customHeight="1" x14ac:dyDescent="0.25"/>
    <row r="830" ht="13.5" customHeight="1" x14ac:dyDescent="0.25"/>
    <row r="831" ht="13.5" customHeight="1" x14ac:dyDescent="0.25"/>
    <row r="832" ht="13.5" customHeight="1" x14ac:dyDescent="0.25"/>
    <row r="833" ht="13.5" customHeight="1" x14ac:dyDescent="0.25"/>
    <row r="834" ht="13.5" customHeight="1" x14ac:dyDescent="0.25"/>
    <row r="835" ht="13.5" customHeight="1" x14ac:dyDescent="0.25"/>
    <row r="836" ht="13.5" customHeight="1" x14ac:dyDescent="0.25"/>
    <row r="837" ht="13.5" customHeight="1" x14ac:dyDescent="0.25"/>
    <row r="838" ht="13.5" customHeight="1" x14ac:dyDescent="0.25"/>
    <row r="839" ht="13.5" customHeight="1" x14ac:dyDescent="0.25"/>
    <row r="840" ht="13.5" customHeight="1" x14ac:dyDescent="0.25"/>
    <row r="841" ht="13.5" customHeight="1" x14ac:dyDescent="0.25"/>
    <row r="842" ht="13.5" customHeight="1" x14ac:dyDescent="0.25"/>
    <row r="843" ht="13.5" customHeight="1" x14ac:dyDescent="0.25"/>
    <row r="844" ht="13.5" customHeight="1" x14ac:dyDescent="0.25"/>
    <row r="845" ht="13.5" customHeight="1" x14ac:dyDescent="0.25"/>
    <row r="846" ht="13.5" customHeight="1" x14ac:dyDescent="0.25"/>
    <row r="847" ht="13.5" customHeight="1" x14ac:dyDescent="0.25"/>
    <row r="848" ht="13.5" customHeight="1" x14ac:dyDescent="0.25"/>
    <row r="849" ht="13.5" customHeight="1" x14ac:dyDescent="0.25"/>
    <row r="850" ht="13.5" customHeight="1" x14ac:dyDescent="0.25"/>
    <row r="851" ht="13.5" customHeight="1" x14ac:dyDescent="0.25"/>
    <row r="852" ht="13.5" customHeight="1" x14ac:dyDescent="0.25"/>
    <row r="853" ht="13.5" customHeight="1" x14ac:dyDescent="0.25"/>
    <row r="854" ht="13.5" customHeight="1" x14ac:dyDescent="0.25"/>
    <row r="855" ht="13.5" customHeight="1" x14ac:dyDescent="0.25"/>
    <row r="856" ht="13.5" customHeight="1" x14ac:dyDescent="0.25"/>
    <row r="857" ht="13.5" customHeight="1" x14ac:dyDescent="0.25"/>
    <row r="858" ht="13.5" customHeight="1" x14ac:dyDescent="0.25"/>
    <row r="859" ht="13.5" customHeight="1" x14ac:dyDescent="0.25"/>
    <row r="860" ht="13.5" customHeight="1" x14ac:dyDescent="0.25"/>
    <row r="861" ht="13.5" customHeight="1" x14ac:dyDescent="0.25"/>
    <row r="862" ht="13.5" customHeight="1" x14ac:dyDescent="0.25"/>
    <row r="863" ht="13.5" customHeight="1" x14ac:dyDescent="0.25"/>
    <row r="864" ht="13.5" customHeight="1" x14ac:dyDescent="0.25"/>
    <row r="865" ht="13.5" customHeight="1" x14ac:dyDescent="0.25"/>
    <row r="866" ht="13.5" customHeight="1" x14ac:dyDescent="0.25"/>
    <row r="867" ht="13.5" customHeight="1" x14ac:dyDescent="0.25"/>
    <row r="868" ht="13.5" customHeight="1" x14ac:dyDescent="0.25"/>
    <row r="869" ht="13.5" customHeight="1" x14ac:dyDescent="0.25"/>
    <row r="870" ht="13.5" customHeight="1" x14ac:dyDescent="0.25"/>
    <row r="871" ht="13.5" customHeight="1" x14ac:dyDescent="0.25"/>
    <row r="872" ht="13.5" customHeight="1" x14ac:dyDescent="0.25"/>
    <row r="873" ht="13.5" customHeight="1" x14ac:dyDescent="0.25"/>
    <row r="874" ht="13.5" customHeight="1" x14ac:dyDescent="0.25"/>
    <row r="875" ht="13.5" customHeight="1" x14ac:dyDescent="0.25"/>
    <row r="876" ht="13.5" customHeight="1" x14ac:dyDescent="0.25"/>
    <row r="877" ht="13.5" customHeight="1" x14ac:dyDescent="0.25"/>
    <row r="878" ht="13.5" customHeight="1" x14ac:dyDescent="0.25"/>
    <row r="879" ht="13.5" customHeight="1" x14ac:dyDescent="0.25"/>
    <row r="880" ht="13.5" customHeight="1" x14ac:dyDescent="0.25"/>
    <row r="881" ht="13.5" customHeight="1" x14ac:dyDescent="0.25"/>
    <row r="882" ht="13.5" customHeight="1" x14ac:dyDescent="0.25"/>
    <row r="883" ht="13.5" customHeight="1" x14ac:dyDescent="0.25"/>
    <row r="884" ht="13.5" customHeight="1" x14ac:dyDescent="0.25"/>
    <row r="885" ht="13.5" customHeight="1" x14ac:dyDescent="0.25"/>
    <row r="886" ht="13.5" customHeight="1" x14ac:dyDescent="0.25"/>
    <row r="887" ht="13.5" customHeight="1" x14ac:dyDescent="0.25"/>
    <row r="888" ht="13.5" customHeight="1" x14ac:dyDescent="0.25"/>
    <row r="889" ht="13.5" customHeight="1" x14ac:dyDescent="0.25"/>
    <row r="890" ht="13.5" customHeight="1" x14ac:dyDescent="0.25"/>
    <row r="891" ht="13.5" customHeight="1" x14ac:dyDescent="0.25"/>
    <row r="892" ht="13.5" customHeight="1" x14ac:dyDescent="0.25"/>
    <row r="893" ht="13.5" customHeight="1" x14ac:dyDescent="0.25"/>
    <row r="894" ht="13.5" customHeight="1" x14ac:dyDescent="0.25"/>
    <row r="895" ht="13.5" customHeight="1" x14ac:dyDescent="0.25"/>
    <row r="896" ht="13.5" customHeight="1" x14ac:dyDescent="0.25"/>
    <row r="897" ht="13.5" customHeight="1" x14ac:dyDescent="0.25"/>
    <row r="898" ht="13.5" customHeight="1" x14ac:dyDescent="0.25"/>
    <row r="899" ht="13.5" customHeight="1" x14ac:dyDescent="0.25"/>
    <row r="900" ht="13.5" customHeight="1" x14ac:dyDescent="0.25"/>
    <row r="901" ht="13.5" customHeight="1" x14ac:dyDescent="0.25"/>
    <row r="902" ht="13.5" customHeight="1" x14ac:dyDescent="0.25"/>
    <row r="903" ht="13.5" customHeight="1" x14ac:dyDescent="0.25"/>
    <row r="904" ht="13.5" customHeight="1" x14ac:dyDescent="0.25"/>
    <row r="905" ht="13.5" customHeight="1" x14ac:dyDescent="0.25"/>
    <row r="906" ht="13.5" customHeight="1" x14ac:dyDescent="0.25"/>
    <row r="907" ht="13.5" customHeight="1" x14ac:dyDescent="0.25"/>
    <row r="908" ht="13.5" customHeight="1" x14ac:dyDescent="0.25"/>
    <row r="909" ht="13.5" customHeight="1" x14ac:dyDescent="0.25"/>
    <row r="910" ht="13.5" customHeight="1" x14ac:dyDescent="0.25"/>
    <row r="911" ht="13.5" customHeight="1" x14ac:dyDescent="0.25"/>
    <row r="912" ht="13.5" customHeight="1" x14ac:dyDescent="0.25"/>
    <row r="913" ht="13.5" customHeight="1" x14ac:dyDescent="0.25"/>
    <row r="914" ht="13.5" customHeight="1" x14ac:dyDescent="0.25"/>
    <row r="915" ht="13.5" customHeight="1" x14ac:dyDescent="0.25"/>
    <row r="916" ht="13.5" customHeight="1" x14ac:dyDescent="0.25"/>
    <row r="917" ht="13.5" customHeight="1" x14ac:dyDescent="0.25"/>
    <row r="918" ht="13.5" customHeight="1" x14ac:dyDescent="0.25"/>
    <row r="919" ht="13.5" customHeight="1" x14ac:dyDescent="0.25"/>
    <row r="920" ht="13.5" customHeight="1" x14ac:dyDescent="0.25"/>
    <row r="921" ht="13.5" customHeight="1" x14ac:dyDescent="0.25"/>
    <row r="922" ht="13.5" customHeight="1" x14ac:dyDescent="0.25"/>
    <row r="923" ht="13.5" customHeight="1" x14ac:dyDescent="0.25"/>
    <row r="924" ht="13.5" customHeight="1" x14ac:dyDescent="0.25"/>
    <row r="925" ht="13.5" customHeight="1" x14ac:dyDescent="0.25"/>
    <row r="926" ht="13.5" customHeight="1" x14ac:dyDescent="0.25"/>
    <row r="927" ht="13.5" customHeight="1" x14ac:dyDescent="0.25"/>
    <row r="928" ht="13.5" customHeight="1" x14ac:dyDescent="0.25"/>
    <row r="929" ht="13.5" customHeight="1" x14ac:dyDescent="0.25"/>
    <row r="930" ht="13.5" customHeight="1" x14ac:dyDescent="0.25"/>
    <row r="931" ht="13.5" customHeight="1" x14ac:dyDescent="0.25"/>
    <row r="932" ht="13.5" customHeight="1" x14ac:dyDescent="0.25"/>
    <row r="933" ht="13.5" customHeight="1" x14ac:dyDescent="0.25"/>
    <row r="934" ht="13.5" customHeight="1" x14ac:dyDescent="0.25"/>
    <row r="935" ht="13.5" customHeight="1" x14ac:dyDescent="0.25"/>
    <row r="936" ht="13.5" customHeight="1" x14ac:dyDescent="0.25"/>
    <row r="937" ht="13.5" customHeight="1" x14ac:dyDescent="0.25"/>
    <row r="938" ht="13.5" customHeight="1" x14ac:dyDescent="0.25"/>
    <row r="939" ht="13.5" customHeight="1" x14ac:dyDescent="0.25"/>
    <row r="940" ht="13.5" customHeight="1" x14ac:dyDescent="0.25"/>
    <row r="941" ht="13.5" customHeight="1" x14ac:dyDescent="0.25"/>
    <row r="942" ht="13.5" customHeight="1" x14ac:dyDescent="0.25"/>
    <row r="943" ht="13.5" customHeight="1" x14ac:dyDescent="0.25"/>
    <row r="944" ht="13.5" customHeight="1" x14ac:dyDescent="0.25"/>
    <row r="945" ht="13.5" customHeight="1" x14ac:dyDescent="0.25"/>
    <row r="946" ht="13.5" customHeight="1" x14ac:dyDescent="0.25"/>
    <row r="947" ht="13.5" customHeight="1" x14ac:dyDescent="0.25"/>
    <row r="948" ht="13.5" customHeight="1" x14ac:dyDescent="0.25"/>
    <row r="949" ht="13.5" customHeight="1" x14ac:dyDescent="0.25"/>
    <row r="950" ht="13.5" customHeight="1" x14ac:dyDescent="0.25"/>
    <row r="951" ht="13.5" customHeight="1" x14ac:dyDescent="0.25"/>
    <row r="952" ht="13.5" customHeight="1" x14ac:dyDescent="0.25"/>
    <row r="953" ht="13.5" customHeight="1" x14ac:dyDescent="0.25"/>
    <row r="954" ht="13.5" customHeight="1" x14ac:dyDescent="0.25"/>
    <row r="955" ht="13.5" customHeight="1" x14ac:dyDescent="0.25"/>
    <row r="956" ht="13.5" customHeight="1" x14ac:dyDescent="0.25"/>
    <row r="957" ht="13.5" customHeight="1" x14ac:dyDescent="0.25"/>
    <row r="958" ht="13.5" customHeight="1" x14ac:dyDescent="0.25"/>
    <row r="959" ht="13.5" customHeight="1" x14ac:dyDescent="0.25"/>
    <row r="960" ht="13.5" customHeight="1" x14ac:dyDescent="0.25"/>
    <row r="961" ht="13.5" customHeight="1" x14ac:dyDescent="0.25"/>
    <row r="962" ht="13.5" customHeight="1" x14ac:dyDescent="0.25"/>
    <row r="963" ht="13.5" customHeight="1" x14ac:dyDescent="0.25"/>
    <row r="964" ht="13.5" customHeight="1" x14ac:dyDescent="0.25"/>
    <row r="965" ht="13.5" customHeight="1" x14ac:dyDescent="0.25"/>
    <row r="966" ht="13.5" customHeight="1" x14ac:dyDescent="0.25"/>
    <row r="967" ht="13.5" customHeight="1" x14ac:dyDescent="0.25"/>
    <row r="968" ht="13.5" customHeight="1" x14ac:dyDescent="0.25"/>
    <row r="969" ht="13.5" customHeight="1" x14ac:dyDescent="0.25"/>
    <row r="970" ht="13.5" customHeight="1" x14ac:dyDescent="0.25"/>
    <row r="971" ht="13.5" customHeight="1" x14ac:dyDescent="0.25"/>
    <row r="972" ht="13.5" customHeight="1" x14ac:dyDescent="0.25"/>
    <row r="973" ht="13.5" customHeight="1" x14ac:dyDescent="0.25"/>
    <row r="974" ht="13.5" customHeight="1" x14ac:dyDescent="0.25"/>
    <row r="975" ht="13.5" customHeight="1" x14ac:dyDescent="0.25"/>
    <row r="976" ht="13.5" customHeight="1" x14ac:dyDescent="0.25"/>
    <row r="977" ht="13.5" customHeight="1" x14ac:dyDescent="0.25"/>
    <row r="978" ht="13.5" customHeight="1" x14ac:dyDescent="0.25"/>
    <row r="979" ht="13.5" customHeight="1" x14ac:dyDescent="0.25"/>
    <row r="980" ht="13.5" customHeight="1" x14ac:dyDescent="0.25"/>
    <row r="981" ht="13.5" customHeight="1" x14ac:dyDescent="0.25"/>
    <row r="982" ht="13.5" customHeight="1" x14ac:dyDescent="0.25"/>
    <row r="983" ht="13.5" customHeight="1" x14ac:dyDescent="0.25"/>
    <row r="984" ht="13.5" customHeight="1" x14ac:dyDescent="0.25"/>
    <row r="985" ht="13.5" customHeight="1" x14ac:dyDescent="0.25"/>
    <row r="986" ht="13.5" customHeight="1" x14ac:dyDescent="0.25"/>
    <row r="987" ht="13.5" customHeight="1" x14ac:dyDescent="0.25"/>
    <row r="988" ht="13.5" customHeight="1" x14ac:dyDescent="0.25"/>
    <row r="989" ht="13.5" customHeight="1" x14ac:dyDescent="0.25"/>
    <row r="990" ht="13.5" customHeight="1" x14ac:dyDescent="0.25"/>
    <row r="991" ht="13.5" customHeight="1" x14ac:dyDescent="0.25"/>
    <row r="992" ht="13.5" customHeight="1" x14ac:dyDescent="0.25"/>
    <row r="993" ht="13.5" customHeight="1" x14ac:dyDescent="0.25"/>
    <row r="994" ht="13.5" customHeight="1" x14ac:dyDescent="0.25"/>
    <row r="995" ht="13.5" customHeight="1" x14ac:dyDescent="0.25"/>
    <row r="996" ht="13.5" customHeight="1" x14ac:dyDescent="0.25"/>
    <row r="997" ht="13.5" customHeight="1" x14ac:dyDescent="0.25"/>
    <row r="998" ht="13.5" customHeight="1" x14ac:dyDescent="0.25"/>
    <row r="999" ht="13.5" customHeight="1" x14ac:dyDescent="0.25"/>
    <row r="1000" ht="13.5" customHeight="1" x14ac:dyDescent="0.25"/>
  </sheetData>
  <conditionalFormatting sqref="D35:AM35">
    <cfRule type="containsText" dxfId="0" priority="1" operator="containsText" text="Nem egyezik">
      <formula>NOT(ISERROR(SEARCH("Nem egyezik",D35)))</formula>
    </cfRule>
  </conditionalFormatting>
  <pageMargins left="0.7" right="0.7" top="0.75" bottom="0.75" header="0" footer="0"/>
  <pageSetup orientation="landscape"/>
  <ignoredErrors>
    <ignoredError sqref="K10:AK2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X997"/>
  <sheetViews>
    <sheetView showGridLines="0" tabSelected="1" topLeftCell="A22" zoomScale="75" workbookViewId="0">
      <selection activeCell="V48" sqref="V48"/>
    </sheetView>
  </sheetViews>
  <sheetFormatPr defaultColWidth="12.59765625" defaultRowHeight="15" customHeight="1" x14ac:dyDescent="0.25"/>
  <cols>
    <col min="1" max="1" width="6.09765625" customWidth="1"/>
    <col min="2" max="8" width="8.09765625" customWidth="1"/>
    <col min="9" max="9" width="2.5" customWidth="1"/>
    <col min="10" max="17" width="8.09765625" customWidth="1"/>
    <col min="18" max="21" width="8" customWidth="1"/>
  </cols>
  <sheetData>
    <row r="1" spans="1:24" ht="20.100000000000001" customHeight="1" x14ac:dyDescent="0.3">
      <c r="R1" s="1"/>
      <c r="S1" s="1"/>
      <c r="T1" s="1"/>
      <c r="U1" s="1"/>
    </row>
    <row r="2" spans="1:24" ht="18" customHeight="1" x14ac:dyDescent="0.3">
      <c r="A2" s="1"/>
      <c r="B2" s="268" t="s">
        <v>155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4" ht="14.4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4" ht="14.4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4" ht="14.4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4" ht="14.4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4" ht="14.4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4" ht="14.4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4" ht="14.4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4" ht="14.4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4" ht="14.4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4" ht="14.4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4" ht="14.4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4" ht="14.4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4" ht="14.4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4" ht="14.4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4.4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4.4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5.7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8.899999999999999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.7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.7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.7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.7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5.7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5.7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.7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.7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.7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5.7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.7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.7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.7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5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5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5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5.75" customHeight="1" x14ac:dyDescent="0.25"/>
    <row r="219" spans="1:21" ht="15.75" customHeight="1" x14ac:dyDescent="0.25"/>
    <row r="220" spans="1:21" ht="15.75" customHeight="1" x14ac:dyDescent="0.25"/>
    <row r="221" spans="1:21" ht="15.75" customHeight="1" x14ac:dyDescent="0.25"/>
    <row r="222" spans="1:21" ht="15.75" customHeight="1" x14ac:dyDescent="0.25"/>
    <row r="223" spans="1:21" ht="15.75" customHeight="1" x14ac:dyDescent="0.25"/>
    <row r="224" spans="1:21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mergeCells count="1">
    <mergeCell ref="B2:X2"/>
  </mergeCells>
  <pageMargins left="0.70866141732283472" right="0.70866141732283472" top="1.4173228346456694" bottom="0.74803149606299213" header="0" footer="0"/>
  <pageSetup paperSize="9" orientation="landscape"/>
  <headerFooter>
    <oddHeader>&amp;R&amp;A</oddHeader>
    <oddFooter>&amp;L&amp;F&amp;R&amp;D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Infó</vt:lpstr>
      <vt:lpstr>Input</vt:lpstr>
      <vt:lpstr>Árbevétel</vt:lpstr>
      <vt:lpstr>Bérek</vt:lpstr>
      <vt:lpstr>Opex &amp; Capex</vt:lpstr>
      <vt:lpstr>Eredménykimutatás</vt:lpstr>
      <vt:lpstr>Cash flow kimutatás</vt:lpstr>
      <vt:lpstr>Mérleg </vt:lpstr>
      <vt:lpstr>Dashboard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Rédey Soma</dc:creator>
  <cp:lastModifiedBy>Milán Áron Tóth</cp:lastModifiedBy>
  <dcterms:created xsi:type="dcterms:W3CDTF">2021-04-13T09:24:23Z</dcterms:created>
  <dcterms:modified xsi:type="dcterms:W3CDTF">2024-01-18T10:31:34Z</dcterms:modified>
</cp:coreProperties>
</file>